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ml.chartshapes+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drawings/drawing15.xml" ContentType="application/vnd.openxmlformats-officedocument.drawingml.chartshapes+xml"/>
  <Override PartName="/xl/charts/chart10.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1.xml" ContentType="application/vnd.openxmlformats-officedocument.drawingml.chart+xml"/>
  <Override PartName="/xl/drawings/drawing18.xml" ContentType="application/vnd.openxmlformats-officedocument.drawingml.chartshapes+xml"/>
  <Override PartName="/xl/charts/chart12.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3.xml" ContentType="application/vnd.openxmlformats-officedocument.drawingml.chart+xml"/>
  <Override PartName="/xl/drawings/drawing21.xml" ContentType="application/vnd.openxmlformats-officedocument.drawingml.chartshapes+xml"/>
  <Override PartName="/xl/charts/chart14.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5.xml" ContentType="application/vnd.openxmlformats-officedocument.drawingml.chart+xml"/>
  <Override PartName="/xl/drawings/drawing24.xml" ContentType="application/vnd.openxmlformats-officedocument.drawingml.chartshapes+xml"/>
  <Override PartName="/xl/charts/chart16.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17.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charts/chart18.xml" ContentType="application/vnd.openxmlformats-officedocument.drawingml.chart+xml"/>
  <Override PartName="/xl/drawings/drawing29.xml" ContentType="application/vnd.openxmlformats-officedocument.drawingml.chartshapes+xml"/>
  <Override PartName="/xl/drawings/drawing30.xml" ContentType="application/vnd.openxmlformats-officedocument.drawing+xml"/>
  <Override PartName="/xl/charts/chart19.xml" ContentType="application/vnd.openxmlformats-officedocument.drawingml.chart+xml"/>
  <Override PartName="/xl/drawings/drawing31.xml" ContentType="application/vnd.openxmlformats-officedocument.drawingml.chartshapes+xml"/>
  <Override PartName="/xl/charts/chart20.xml" ContentType="application/vnd.openxmlformats-officedocument.drawingml.chart+xml"/>
  <Override PartName="/xl/drawings/drawing32.xml" ContentType="application/vnd.openxmlformats-officedocument.drawingml.chartshapes+xml"/>
  <Override PartName="/xl/charts/chart21.xml" ContentType="application/vnd.openxmlformats-officedocument.drawingml.chart+xml"/>
  <Override PartName="/xl/drawings/drawing33.xml" ContentType="application/vnd.openxmlformats-officedocument.drawingml.chartshapes+xml"/>
  <Override PartName="/xl/charts/chart22.xml" ContentType="application/vnd.openxmlformats-officedocument.drawingml.chart+xml"/>
  <Override PartName="/xl/drawings/drawing34.xml" ContentType="application/vnd.openxmlformats-officedocument.drawingml.chartshapes+xml"/>
  <Override PartName="/xl/drawings/drawing35.xml" ContentType="application/vnd.openxmlformats-officedocument.drawing+xml"/>
  <Override PartName="/xl/charts/chart23.xml" ContentType="application/vnd.openxmlformats-officedocument.drawingml.chart+xml"/>
  <Override PartName="/xl/drawings/drawing36.xml" ContentType="application/vnd.openxmlformats-officedocument.drawingml.chartshapes+xml"/>
  <Override PartName="/xl/charts/chart24.xml" ContentType="application/vnd.openxmlformats-officedocument.drawingml.chart+xml"/>
  <Override PartName="/xl/drawings/drawing37.xml" ContentType="application/vnd.openxmlformats-officedocument.drawingml.chartshapes+xml"/>
  <Override PartName="/xl/drawings/drawing38.xml" ContentType="application/vnd.openxmlformats-officedocument.drawing+xml"/>
  <Override PartName="/xl/charts/chart25.xml" ContentType="application/vnd.openxmlformats-officedocument.drawingml.chart+xml"/>
  <Override PartName="/xl/drawings/drawing39.xml" ContentType="application/vnd.openxmlformats-officedocument.drawingml.chartshapes+xml"/>
  <Override PartName="/xl/charts/chart26.xml" ContentType="application/vnd.openxmlformats-officedocument.drawingml.chart+xml"/>
  <Override PartName="/xl/drawings/drawing40.xml" ContentType="application/vnd.openxmlformats-officedocument.drawingml.chartshapes+xml"/>
  <Override PartName="/xl/drawings/drawing41.xml" ContentType="application/vnd.openxmlformats-officedocument.drawing+xml"/>
  <Override PartName="/xl/charts/chart27.xml" ContentType="application/vnd.openxmlformats-officedocument.drawingml.chart+xml"/>
  <Override PartName="/xl/drawings/drawing42.xml" ContentType="application/vnd.openxmlformats-officedocument.drawingml.chartshapes+xml"/>
  <Override PartName="/xl/charts/chart28.xml" ContentType="application/vnd.openxmlformats-officedocument.drawingml.chart+xml"/>
  <Override PartName="/xl/drawings/drawing43.xml" ContentType="application/vnd.openxmlformats-officedocument.drawingml.chartshapes+xml"/>
  <Override PartName="/xl/drawings/drawing44.xml" ContentType="application/vnd.openxmlformats-officedocument.drawing+xml"/>
  <Override PartName="/xl/charts/chart29.xml" ContentType="application/vnd.openxmlformats-officedocument.drawingml.chart+xml"/>
  <Override PartName="/xl/drawings/drawing45.xml" ContentType="application/vnd.openxmlformats-officedocument.drawingml.chartshapes+xml"/>
  <Override PartName="/xl/charts/chart30.xml" ContentType="application/vnd.openxmlformats-officedocument.drawingml.chart+xml"/>
  <Override PartName="/xl/drawings/drawing46.xml" ContentType="application/vnd.openxmlformats-officedocument.drawingml.chartshapes+xml"/>
  <Override PartName="/xl/drawings/drawing47.xml" ContentType="application/vnd.openxmlformats-officedocument.drawing+xml"/>
  <Override PartName="/xl/charts/chart31.xml" ContentType="application/vnd.openxmlformats-officedocument.drawingml.chart+xml"/>
  <Override PartName="/xl/drawings/drawing48.xml" ContentType="application/vnd.openxmlformats-officedocument.drawingml.chartshapes+xml"/>
  <Override PartName="/xl/charts/chart32.xml" ContentType="application/vnd.openxmlformats-officedocument.drawingml.chart+xml"/>
  <Override PartName="/xl/drawings/drawing49.xml" ContentType="application/vnd.openxmlformats-officedocument.drawingml.chartshapes+xml"/>
  <Override PartName="/xl/drawings/drawing50.xml" ContentType="application/vnd.openxmlformats-officedocument.drawing+xml"/>
  <Override PartName="/xl/charts/chart33.xml" ContentType="application/vnd.openxmlformats-officedocument.drawingml.chart+xml"/>
  <Override PartName="/xl/drawings/drawing51.xml" ContentType="application/vnd.openxmlformats-officedocument.drawingml.chartshapes+xml"/>
  <Override PartName="/xl/charts/chart34.xml" ContentType="application/vnd.openxmlformats-officedocument.drawingml.chart+xml"/>
  <Override PartName="/xl/drawings/drawing52.xml" ContentType="application/vnd.openxmlformats-officedocument.drawingml.chartshapes+xml"/>
  <Override PartName="/xl/drawings/drawing53.xml" ContentType="application/vnd.openxmlformats-officedocument.drawing+xml"/>
  <Override PartName="/xl/charts/chart35.xml" ContentType="application/vnd.openxmlformats-officedocument.drawingml.chart+xml"/>
  <Override PartName="/xl/drawings/drawing54.xml" ContentType="application/vnd.openxmlformats-officedocument.drawingml.chartshapes+xml"/>
  <Override PartName="/xl/charts/chart36.xml" ContentType="application/vnd.openxmlformats-officedocument.drawingml.chart+xml"/>
  <Override PartName="/xl/drawings/drawing55.xml" ContentType="application/vnd.openxmlformats-officedocument.drawingml.chartshapes+xml"/>
  <Override PartName="/xl/drawings/drawing56.xml" ContentType="application/vnd.openxmlformats-officedocument.drawing+xml"/>
  <Override PartName="/xl/charts/chart37.xml" ContentType="application/vnd.openxmlformats-officedocument.drawingml.chart+xml"/>
  <Override PartName="/xl/drawings/drawing57.xml" ContentType="application/vnd.openxmlformats-officedocument.drawingml.chartshapes+xml"/>
  <Override PartName="/xl/charts/chart38.xml" ContentType="application/vnd.openxmlformats-officedocument.drawingml.chart+xml"/>
  <Override PartName="/xl/drawings/drawing58.xml" ContentType="application/vnd.openxmlformats-officedocument.drawingml.chartshapes+xml"/>
  <Override PartName="/xl/drawings/drawing59.xml" ContentType="application/vnd.openxmlformats-officedocument.drawing+xml"/>
  <Override PartName="/xl/charts/chart39.xml" ContentType="application/vnd.openxmlformats-officedocument.drawingml.chart+xml"/>
  <Override PartName="/xl/drawings/drawing60.xml" ContentType="application/vnd.openxmlformats-officedocument.drawingml.chartshapes+xml"/>
  <Override PartName="/xl/charts/chart40.xml" ContentType="application/vnd.openxmlformats-officedocument.drawingml.chart+xml"/>
  <Override PartName="/xl/drawings/drawing61.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0225"/>
  <workbookPr autoCompressPictures="0"/>
  <bookViews>
    <workbookView xWindow="0" yWindow="0" windowWidth="23040" windowHeight="9100" activeTab="2"/>
  </bookViews>
  <sheets>
    <sheet name="Table of Contents" sheetId="4" r:id="rId1"/>
    <sheet name="Notes and caveats" sheetId="54" r:id="rId2"/>
    <sheet name="MA &amp; doc FT &amp; PT" sheetId="1" r:id="rId3"/>
    <sheet name="Figure Ma &amp; doc " sheetId="24" r:id="rId4"/>
    <sheet name="Figure  change" sheetId="26" r:id="rId5"/>
    <sheet name="Gender FT&amp;PT" sheetId="3" r:id="rId6"/>
    <sheet name="Figure Gender MA &amp; doc" sheetId="29" r:id="rId7"/>
    <sheet name="Prov FT MA &amp; Doc" sheetId="2" r:id="rId8"/>
    <sheet name="Figure  MA by province" sheetId="27" r:id="rId9"/>
    <sheet name="Figure doctoral by province" sheetId="28" r:id="rId10"/>
    <sheet name="Gender by Province" sheetId="5" r:id="rId11"/>
    <sheet name="Gender 10 yr change" sheetId="6" r:id="rId12"/>
    <sheet name="Main field of study" sheetId="7" r:id="rId13"/>
    <sheet name="Figure Main field of study" sheetId="30" r:id="rId14"/>
    <sheet name="Detailed field of study" sheetId="51" state="hidden" r:id="rId15"/>
    <sheet name="Gender by Main field of study" sheetId="47" r:id="rId16"/>
    <sheet name="Detailed field by gender" sheetId="52" state="hidden" r:id="rId17"/>
    <sheet name="Intern'l FT" sheetId="8" r:id="rId18"/>
    <sheet name="Figure FT intern'l" sheetId="31" r:id="rId19"/>
    <sheet name="Gender by international FT" sheetId="9" r:id="rId20"/>
    <sheet name="Prov by internat'l" sheetId="10" r:id="rId21"/>
    <sheet name="Main field by Intern'l" sheetId="32" r:id="rId22"/>
    <sheet name="Age groups" sheetId="11" r:id="rId23"/>
    <sheet name="Figure age groups" sheetId="33" r:id="rId24"/>
    <sheet name="MA Age groups by population" sheetId="55" state="hidden" r:id="rId25"/>
    <sheet name="Figure MA by age groups by pop" sheetId="56" state="hidden" r:id="rId26"/>
    <sheet name="Doc age groups by population" sheetId="57" state="hidden" r:id="rId27"/>
    <sheet name="Figure Doc age groups by pop" sheetId="58" state="hidden" r:id="rId28"/>
    <sheet name="Percent female by age" sheetId="12" r:id="rId29"/>
    <sheet name="Percent intern'l by age" sheetId="13" r:id="rId30"/>
    <sheet name="Figure age groups, intn'l " sheetId="34" r:id="rId31"/>
    <sheet name="World region for intern'l" sheetId="14" r:id="rId32"/>
    <sheet name="Permanent prov for Can citizens" sheetId="35" r:id="rId33"/>
    <sheet name="Degrees MA &amp; PHd" sheetId="15" r:id="rId34"/>
    <sheet name="Figure Degrees MA &amp; doc " sheetId="37" r:id="rId35"/>
    <sheet name="Degrees by province" sheetId="16" r:id="rId36"/>
    <sheet name="Figure MA Degrees by prov" sheetId="38" r:id="rId37"/>
    <sheet name="Figure Doc degrees by prov" sheetId="39" r:id="rId38"/>
    <sheet name="Degrees  by gender" sheetId="17" r:id="rId39"/>
    <sheet name="Figure Degrees by gender" sheetId="40" r:id="rId40"/>
    <sheet name="Degrees by Gender by Prov" sheetId="48" r:id="rId41"/>
    <sheet name="Deg by intern'l " sheetId="18" r:id="rId42"/>
    <sheet name="Figure Degrees by Intn'l " sheetId="41" r:id="rId43"/>
    <sheet name="Figure Degree change by intn'l " sheetId="42" r:id="rId44"/>
    <sheet name="Deg by Gender &amp; intern'l" sheetId="49" r:id="rId45"/>
    <sheet name="Deg by main field" sheetId="19" r:id="rId46"/>
    <sheet name="Figure Degrees by Main field" sheetId="43" r:id="rId47"/>
    <sheet name="Degrees by Gender by main field" sheetId="53" r:id="rId48"/>
    <sheet name="Deg by age groups" sheetId="20" r:id="rId49"/>
    <sheet name="Figure Degrees by age" sheetId="44" r:id="rId50"/>
    <sheet name="Degrees by age and gender" sheetId="22" r:id="rId51"/>
    <sheet name="Deg by age &amp; intn'l" sheetId="23" r:id="rId52"/>
    <sheet name="Figure Degrees by Age &amp; Intn'l" sheetId="46" r:id="rId53"/>
    <sheet name="Degrees by world region intrn'l" sheetId="21" r:id="rId54"/>
    <sheet name="Sheet1" sheetId="50" r:id="rId55"/>
  </sheets>
  <externalReferences>
    <externalReference r:id="rId56"/>
    <externalReference r:id="rId57"/>
  </externalReferences>
  <definedNames>
    <definedName name="_Ref428367636" localSheetId="50">'Degrees by age and gender'!$V$3</definedName>
  </definedNames>
  <calcPr calcId="14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40" i="21" l="1"/>
  <c r="S40" i="21"/>
  <c r="R40" i="21"/>
  <c r="Q40" i="21"/>
  <c r="P40" i="21"/>
  <c r="O40" i="21"/>
  <c r="T39" i="21"/>
  <c r="S39" i="21"/>
  <c r="R39" i="21"/>
  <c r="Q39" i="21"/>
  <c r="P39" i="21"/>
  <c r="O39" i="21"/>
  <c r="U40" i="21"/>
  <c r="U39" i="21"/>
  <c r="U23" i="21"/>
  <c r="U38" i="21"/>
  <c r="U37" i="21"/>
  <c r="U36" i="21"/>
  <c r="U35" i="21"/>
  <c r="U34" i="21"/>
  <c r="U33" i="21"/>
  <c r="U32" i="21"/>
  <c r="U31" i="21"/>
  <c r="U30" i="21"/>
  <c r="U29" i="21"/>
  <c r="U28" i="21"/>
  <c r="U27" i="21"/>
  <c r="U26" i="21"/>
  <c r="U25" i="21"/>
  <c r="U24" i="21"/>
  <c r="U4" i="21"/>
  <c r="U21" i="21"/>
  <c r="U20" i="21"/>
  <c r="U19" i="21"/>
  <c r="U18" i="21"/>
  <c r="U17" i="21"/>
  <c r="U16" i="21"/>
  <c r="U15" i="21"/>
  <c r="U14" i="21"/>
  <c r="U13" i="21"/>
  <c r="U12" i="21"/>
  <c r="U11" i="21"/>
  <c r="U10" i="21"/>
  <c r="U9" i="21"/>
  <c r="U8" i="21"/>
  <c r="U7" i="21"/>
  <c r="U6" i="21"/>
  <c r="U5" i="21"/>
  <c r="AA109" i="53"/>
  <c r="AA107" i="53"/>
  <c r="AA106" i="53"/>
  <c r="AA105" i="53"/>
  <c r="AA104" i="53"/>
  <c r="AA103" i="53"/>
  <c r="AA102" i="53"/>
  <c r="AA101" i="53"/>
  <c r="AA100" i="53"/>
  <c r="AA99" i="53"/>
  <c r="AA98" i="53"/>
  <c r="AA97" i="53"/>
  <c r="AA96" i="53"/>
  <c r="AA95" i="53"/>
  <c r="AA94" i="53"/>
  <c r="AA93" i="53"/>
  <c r="AA92" i="53"/>
  <c r="AA91" i="53"/>
  <c r="AA90" i="53"/>
  <c r="AA89" i="53"/>
  <c r="AA88" i="53"/>
  <c r="AA87" i="53"/>
  <c r="AA86" i="53"/>
  <c r="AA85" i="53"/>
  <c r="AA84" i="53"/>
  <c r="AG12" i="49"/>
  <c r="AF12" i="49"/>
  <c r="AG8" i="49"/>
  <c r="AF8" i="49"/>
  <c r="R20" i="18"/>
  <c r="R19" i="18"/>
  <c r="R15" i="18"/>
  <c r="R14" i="18"/>
  <c r="R11" i="18"/>
  <c r="R6" i="18"/>
  <c r="Z12" i="17"/>
  <c r="Y12" i="17"/>
  <c r="X12" i="17"/>
  <c r="Z11" i="17"/>
  <c r="Y11" i="17"/>
  <c r="X11" i="17"/>
  <c r="Y9" i="15"/>
  <c r="Y8" i="15"/>
  <c r="Y7" i="15"/>
  <c r="Y6" i="15"/>
  <c r="Z81" i="14"/>
  <c r="Z80" i="14"/>
  <c r="Z79" i="14"/>
  <c r="Z78" i="14"/>
  <c r="Z77" i="14"/>
  <c r="Z76" i="14"/>
  <c r="Z75" i="14"/>
  <c r="Z74" i="14"/>
  <c r="Z73" i="14"/>
  <c r="Z72" i="14"/>
  <c r="Z71" i="14"/>
  <c r="Z70" i="14"/>
  <c r="Z69" i="14"/>
  <c r="Z68" i="14"/>
  <c r="Z67" i="14"/>
  <c r="Z66" i="14"/>
  <c r="Z65" i="14"/>
  <c r="Y81" i="14"/>
  <c r="X81" i="14"/>
  <c r="W81" i="14"/>
  <c r="V81" i="14"/>
  <c r="Y80" i="14"/>
  <c r="X80" i="14"/>
  <c r="W80" i="14"/>
  <c r="V80" i="14"/>
  <c r="Y79" i="14"/>
  <c r="X79" i="14"/>
  <c r="W79" i="14"/>
  <c r="V79" i="14"/>
  <c r="Y78" i="14"/>
  <c r="X78" i="14"/>
  <c r="W78" i="14"/>
  <c r="V78" i="14"/>
  <c r="Y77" i="14"/>
  <c r="X77" i="14"/>
  <c r="W77" i="14"/>
  <c r="V77" i="14"/>
  <c r="Y76" i="14"/>
  <c r="X76" i="14"/>
  <c r="W76" i="14"/>
  <c r="V76" i="14"/>
  <c r="Y75" i="14"/>
  <c r="X75" i="14"/>
  <c r="W75" i="14"/>
  <c r="V75" i="14"/>
  <c r="Y74" i="14"/>
  <c r="X74" i="14"/>
  <c r="W74" i="14"/>
  <c r="V74" i="14"/>
  <c r="Y73" i="14"/>
  <c r="X73" i="14"/>
  <c r="W73" i="14"/>
  <c r="V73" i="14"/>
  <c r="Y72" i="14"/>
  <c r="X72" i="14"/>
  <c r="W72" i="14"/>
  <c r="V72" i="14"/>
  <c r="Y71" i="14"/>
  <c r="X71" i="14"/>
  <c r="W71" i="14"/>
  <c r="V71" i="14"/>
  <c r="Y70" i="14"/>
  <c r="X70" i="14"/>
  <c r="W70" i="14"/>
  <c r="V70" i="14"/>
  <c r="Y69" i="14"/>
  <c r="X69" i="14"/>
  <c r="W69" i="14"/>
  <c r="V69" i="14"/>
  <c r="Y68" i="14"/>
  <c r="X68" i="14"/>
  <c r="W68" i="14"/>
  <c r="V68" i="14"/>
  <c r="Y67" i="14"/>
  <c r="X67" i="14"/>
  <c r="W67" i="14"/>
  <c r="V67" i="14"/>
  <c r="Y66" i="14"/>
  <c r="X66" i="14"/>
  <c r="W66" i="14"/>
  <c r="V66" i="14"/>
  <c r="Y65" i="14"/>
  <c r="X65" i="14"/>
  <c r="W65" i="14"/>
  <c r="V65" i="14"/>
  <c r="Z62" i="14"/>
  <c r="Y62" i="14"/>
  <c r="X62" i="14"/>
  <c r="W62" i="14"/>
  <c r="V62" i="14"/>
  <c r="Z61" i="14"/>
  <c r="Y61" i="14"/>
  <c r="X61" i="14"/>
  <c r="W61" i="14"/>
  <c r="V61" i="14"/>
  <c r="Z60" i="14"/>
  <c r="Y60" i="14"/>
  <c r="X60" i="14"/>
  <c r="W60" i="14"/>
  <c r="V60" i="14"/>
  <c r="Z59" i="14"/>
  <c r="Y59" i="14"/>
  <c r="X59" i="14"/>
  <c r="W59" i="14"/>
  <c r="V59" i="14"/>
  <c r="Z58" i="14"/>
  <c r="Y58" i="14"/>
  <c r="X58" i="14"/>
  <c r="W58" i="14"/>
  <c r="V58" i="14"/>
  <c r="Z57" i="14"/>
  <c r="Y57" i="14"/>
  <c r="X57" i="14"/>
  <c r="W57" i="14"/>
  <c r="V57" i="14"/>
  <c r="Z56" i="14"/>
  <c r="Y56" i="14"/>
  <c r="X56" i="14"/>
  <c r="W56" i="14"/>
  <c r="V56" i="14"/>
  <c r="Z55" i="14"/>
  <c r="Y55" i="14"/>
  <c r="X55" i="14"/>
  <c r="W55" i="14"/>
  <c r="V55" i="14"/>
  <c r="Z54" i="14"/>
  <c r="Y54" i="14"/>
  <c r="X54" i="14"/>
  <c r="W54" i="14"/>
  <c r="V54" i="14"/>
  <c r="Z53" i="14"/>
  <c r="Y53" i="14"/>
  <c r="X53" i="14"/>
  <c r="W53" i="14"/>
  <c r="V53" i="14"/>
  <c r="Z52" i="14"/>
  <c r="Y52" i="14"/>
  <c r="X52" i="14"/>
  <c r="W52" i="14"/>
  <c r="V52" i="14"/>
  <c r="Z51" i="14"/>
  <c r="Y51" i="14"/>
  <c r="X51" i="14"/>
  <c r="W51" i="14"/>
  <c r="V51" i="14"/>
  <c r="Z50" i="14"/>
  <c r="Y50" i="14"/>
  <c r="X50" i="14"/>
  <c r="W50" i="14"/>
  <c r="V50" i="14"/>
  <c r="Z49" i="14"/>
  <c r="Y49" i="14"/>
  <c r="X49" i="14"/>
  <c r="W49" i="14"/>
  <c r="V49" i="14"/>
  <c r="Z48" i="14"/>
  <c r="Y48" i="14"/>
  <c r="X48" i="14"/>
  <c r="W48" i="14"/>
  <c r="V48" i="14"/>
  <c r="Z47" i="14"/>
  <c r="Y47" i="14"/>
  <c r="X47" i="14"/>
  <c r="W47" i="14"/>
  <c r="V47" i="14"/>
  <c r="Z46" i="14"/>
  <c r="Y46" i="14"/>
  <c r="X46" i="14"/>
  <c r="W46" i="14"/>
  <c r="V46" i="14"/>
  <c r="BX28" i="10"/>
  <c r="BX27" i="10"/>
  <c r="BX26" i="10"/>
  <c r="BX25" i="10"/>
  <c r="BX24" i="10"/>
  <c r="BX23" i="10"/>
  <c r="BX22" i="10"/>
  <c r="BX21" i="10"/>
  <c r="BX20" i="10"/>
  <c r="BX19" i="10"/>
  <c r="BX18" i="10"/>
  <c r="BX17" i="10"/>
  <c r="BX16" i="10"/>
  <c r="BX15" i="10"/>
  <c r="BX14" i="10"/>
  <c r="BX13" i="10"/>
  <c r="BX12" i="10"/>
  <c r="BX11" i="10"/>
  <c r="BX10" i="10"/>
  <c r="BX9" i="10"/>
  <c r="BX8" i="10"/>
  <c r="BX7" i="10"/>
  <c r="BX6" i="10"/>
  <c r="BT31" i="32"/>
  <c r="BT30" i="32"/>
  <c r="BT29" i="32"/>
  <c r="BT28" i="32"/>
  <c r="BT27" i="32"/>
  <c r="BT26" i="32"/>
  <c r="BT25" i="32"/>
  <c r="BT24" i="32"/>
  <c r="BT23" i="32"/>
  <c r="BT22" i="32"/>
  <c r="BT21" i="32"/>
  <c r="BT20" i="32"/>
  <c r="BT19" i="32"/>
  <c r="BT17" i="32"/>
  <c r="BT16" i="32"/>
  <c r="BT15" i="32"/>
  <c r="BT14" i="32"/>
  <c r="BT13" i="32"/>
  <c r="BT12" i="32"/>
  <c r="BT11" i="32"/>
  <c r="BT10" i="32"/>
  <c r="BT9" i="32"/>
  <c r="BT8" i="32"/>
  <c r="BT7" i="32"/>
  <c r="BT6" i="32"/>
  <c r="BT5" i="32"/>
  <c r="BS11" i="9"/>
  <c r="BR11" i="9"/>
  <c r="L20" i="9"/>
  <c r="L19" i="9"/>
  <c r="K18" i="9"/>
  <c r="J18" i="9"/>
  <c r="L17" i="9"/>
  <c r="L16" i="9"/>
  <c r="BT10" i="9"/>
  <c r="BT9" i="9"/>
  <c r="BT7" i="9"/>
  <c r="BT6" i="9"/>
  <c r="H21" i="9"/>
  <c r="G21" i="9"/>
  <c r="I20" i="9"/>
  <c r="I19" i="9"/>
  <c r="H18" i="9"/>
  <c r="G18" i="9"/>
  <c r="I17" i="9"/>
  <c r="I16" i="9"/>
  <c r="E21" i="9"/>
  <c r="D21" i="9"/>
  <c r="E18" i="9"/>
  <c r="D18" i="9"/>
  <c r="BS8" i="9"/>
  <c r="BR8" i="9"/>
  <c r="K27" i="8"/>
  <c r="I27" i="8"/>
  <c r="I26" i="8"/>
  <c r="I25" i="8"/>
  <c r="F27" i="8"/>
  <c r="D27" i="8"/>
  <c r="D26" i="8"/>
  <c r="D25" i="8"/>
  <c r="D24" i="8"/>
  <c r="Z87" i="47"/>
  <c r="Z86" i="47"/>
  <c r="Z85" i="47"/>
  <c r="Z84" i="47"/>
  <c r="Z83" i="47"/>
  <c r="Z82" i="47"/>
  <c r="Z81" i="47"/>
  <c r="Z80" i="47"/>
  <c r="Z79" i="47"/>
  <c r="Z78" i="47"/>
  <c r="Z77" i="47"/>
  <c r="Z76" i="47"/>
  <c r="Z75" i="47"/>
  <c r="Z44" i="47"/>
  <c r="Z43" i="47"/>
  <c r="Z42" i="47"/>
  <c r="Z41" i="47"/>
  <c r="Z40" i="47"/>
  <c r="Z39" i="47"/>
  <c r="Z37" i="47"/>
  <c r="Z38" i="47"/>
  <c r="Z36" i="47"/>
  <c r="Z35" i="47"/>
  <c r="Z34" i="47"/>
  <c r="Z33" i="47"/>
  <c r="Z32" i="47"/>
  <c r="AA72" i="5"/>
  <c r="AA71" i="5"/>
  <c r="AA70" i="5"/>
  <c r="AA69" i="5"/>
  <c r="AA68" i="5"/>
  <c r="AA67" i="5"/>
  <c r="AA66" i="5"/>
  <c r="AA65" i="5"/>
  <c r="AA64" i="5"/>
  <c r="AA63" i="5"/>
  <c r="AA62" i="5"/>
  <c r="AA60" i="5"/>
  <c r="AA59" i="5"/>
  <c r="AA58" i="5"/>
  <c r="AA57" i="5"/>
  <c r="AA56" i="5"/>
  <c r="AA55" i="5"/>
  <c r="AA54" i="5"/>
  <c r="AA53" i="5"/>
  <c r="AA52" i="5"/>
  <c r="AA51" i="5"/>
  <c r="AA50" i="5"/>
  <c r="H51" i="1"/>
  <c r="I51" i="1"/>
  <c r="F51" i="1"/>
  <c r="G51" i="1"/>
  <c r="H26" i="1"/>
  <c r="I26" i="1"/>
  <c r="F26" i="1"/>
  <c r="G26" i="1"/>
  <c r="F5" i="1"/>
  <c r="G5" i="1"/>
  <c r="F6" i="1"/>
  <c r="G6" i="1"/>
  <c r="F7" i="1"/>
  <c r="G7" i="1"/>
  <c r="F8" i="1"/>
  <c r="G8" i="1"/>
  <c r="F9" i="1"/>
  <c r="G9" i="1"/>
  <c r="F10" i="1"/>
  <c r="G10" i="1"/>
  <c r="F11" i="1"/>
  <c r="G11" i="1"/>
  <c r="F12" i="1"/>
  <c r="G12" i="1"/>
  <c r="F13" i="1"/>
  <c r="G13" i="1"/>
  <c r="F14" i="1"/>
  <c r="G14" i="1"/>
  <c r="F15" i="1"/>
  <c r="G15" i="1"/>
  <c r="F16" i="1"/>
  <c r="G16" i="1"/>
  <c r="F17" i="1"/>
  <c r="G17" i="1"/>
  <c r="F18" i="1"/>
  <c r="G18" i="1"/>
  <c r="F19" i="1"/>
  <c r="G19" i="1"/>
  <c r="F20" i="1"/>
  <c r="G20" i="1"/>
  <c r="F21" i="1"/>
  <c r="G21" i="1"/>
  <c r="F22" i="1"/>
  <c r="G22" i="1"/>
  <c r="F23" i="1"/>
  <c r="G23" i="1"/>
  <c r="F24" i="1"/>
  <c r="G24" i="1"/>
  <c r="F25" i="1"/>
  <c r="G25" i="1"/>
  <c r="F30" i="1"/>
  <c r="G30" i="1"/>
  <c r="F31" i="1"/>
  <c r="G31" i="1"/>
  <c r="F32" i="1"/>
  <c r="G32" i="1"/>
  <c r="F33" i="1"/>
  <c r="G33" i="1"/>
  <c r="F34" i="1"/>
  <c r="G34" i="1"/>
  <c r="F35" i="1"/>
  <c r="G35" i="1"/>
  <c r="F36" i="1"/>
  <c r="G36" i="1"/>
  <c r="F37" i="1"/>
  <c r="G37" i="1"/>
  <c r="F38" i="1"/>
  <c r="G38" i="1"/>
  <c r="F39" i="1"/>
  <c r="G39" i="1"/>
  <c r="F40" i="1"/>
  <c r="G40" i="1"/>
  <c r="F41" i="1"/>
  <c r="G41" i="1"/>
  <c r="F42" i="1"/>
  <c r="G42" i="1"/>
  <c r="F43" i="1"/>
  <c r="G43" i="1"/>
  <c r="F44" i="1"/>
  <c r="G44" i="1"/>
  <c r="F45" i="1"/>
  <c r="G45" i="1"/>
  <c r="F46" i="1"/>
  <c r="G46" i="1"/>
  <c r="F47" i="1"/>
  <c r="G47" i="1"/>
  <c r="F48" i="1"/>
  <c r="G48" i="1"/>
  <c r="F49" i="1"/>
  <c r="G49" i="1"/>
  <c r="F50" i="1"/>
  <c r="G50" i="1"/>
  <c r="H5" i="1"/>
  <c r="I5" i="1"/>
  <c r="H6" i="1"/>
  <c r="I6" i="1"/>
  <c r="H7" i="1"/>
  <c r="I7" i="1"/>
  <c r="H8" i="1"/>
  <c r="I8" i="1"/>
  <c r="H9" i="1"/>
  <c r="I9" i="1"/>
  <c r="H10" i="1"/>
  <c r="I10" i="1"/>
  <c r="H11" i="1"/>
  <c r="I11" i="1"/>
  <c r="H12" i="1"/>
  <c r="I12" i="1"/>
  <c r="H13" i="1"/>
  <c r="I13" i="1"/>
  <c r="H14" i="1"/>
  <c r="I14" i="1"/>
  <c r="H15" i="1"/>
  <c r="I15" i="1"/>
  <c r="H16" i="1"/>
  <c r="I16" i="1"/>
  <c r="H17" i="1"/>
  <c r="I17" i="1"/>
  <c r="H18" i="1"/>
  <c r="I18" i="1"/>
  <c r="H19" i="1"/>
  <c r="I19" i="1"/>
  <c r="H20" i="1"/>
  <c r="I20" i="1"/>
  <c r="H21" i="1"/>
  <c r="I21" i="1"/>
  <c r="H22" i="1"/>
  <c r="I22" i="1"/>
  <c r="H23" i="1"/>
  <c r="I23" i="1"/>
  <c r="H24" i="1"/>
  <c r="I24" i="1"/>
  <c r="H25" i="1"/>
  <c r="I25" i="1"/>
  <c r="H30" i="1"/>
  <c r="I30" i="1"/>
  <c r="H31" i="1"/>
  <c r="I31" i="1"/>
  <c r="H32" i="1"/>
  <c r="I32" i="1"/>
  <c r="H33" i="1"/>
  <c r="I33" i="1"/>
  <c r="H34" i="1"/>
  <c r="I34" i="1"/>
  <c r="H35" i="1"/>
  <c r="I35" i="1"/>
  <c r="H36" i="1"/>
  <c r="I36" i="1"/>
  <c r="H37" i="1"/>
  <c r="I37" i="1"/>
  <c r="H38" i="1"/>
  <c r="I38" i="1"/>
  <c r="H39" i="1"/>
  <c r="I39" i="1"/>
  <c r="H40" i="1"/>
  <c r="I40" i="1"/>
  <c r="H41" i="1"/>
  <c r="I41" i="1"/>
  <c r="H42" i="1"/>
  <c r="I42" i="1"/>
  <c r="H43" i="1"/>
  <c r="I43" i="1"/>
  <c r="H44" i="1"/>
  <c r="I44" i="1"/>
  <c r="H45" i="1"/>
  <c r="I45" i="1"/>
  <c r="H46" i="1"/>
  <c r="I46" i="1"/>
  <c r="H47" i="1"/>
  <c r="I47" i="1"/>
  <c r="H48" i="1"/>
  <c r="I48" i="1"/>
  <c r="H49" i="1"/>
  <c r="I49" i="1"/>
  <c r="H50" i="1"/>
  <c r="I50" i="1"/>
  <c r="Z109" i="53"/>
  <c r="Z107" i="53"/>
  <c r="Z106" i="53"/>
  <c r="Z105" i="53"/>
  <c r="Z104" i="53"/>
  <c r="Z103" i="53"/>
  <c r="Z102" i="53"/>
  <c r="Z101" i="53"/>
  <c r="Z100" i="53"/>
  <c r="Z99" i="53"/>
  <c r="Z98" i="53"/>
  <c r="Z97" i="53"/>
  <c r="Y109" i="53"/>
  <c r="Y107" i="53"/>
  <c r="Y106" i="53"/>
  <c r="Y105" i="53"/>
  <c r="Y104" i="53"/>
  <c r="Y103" i="53"/>
  <c r="Y102" i="53"/>
  <c r="Y101" i="53"/>
  <c r="Y100" i="53"/>
  <c r="Y99" i="53"/>
  <c r="Y98" i="53"/>
  <c r="Y97" i="53"/>
  <c r="X109" i="53"/>
  <c r="X107" i="53"/>
  <c r="X106" i="53"/>
  <c r="X105" i="53"/>
  <c r="X104" i="53"/>
  <c r="X103" i="53"/>
  <c r="X102" i="53"/>
  <c r="X101" i="53"/>
  <c r="X100" i="53"/>
  <c r="X99" i="53"/>
  <c r="X98" i="53"/>
  <c r="X97" i="53"/>
  <c r="W109" i="53"/>
  <c r="W107" i="53"/>
  <c r="W106" i="53"/>
  <c r="W105" i="53"/>
  <c r="W104" i="53"/>
  <c r="W103" i="53"/>
  <c r="W102" i="53"/>
  <c r="W101" i="53"/>
  <c r="W100" i="53"/>
  <c r="W99" i="53"/>
  <c r="W98" i="53"/>
  <c r="W97" i="53"/>
  <c r="V109" i="53"/>
  <c r="V107" i="53"/>
  <c r="V106" i="53"/>
  <c r="V105" i="53"/>
  <c r="V104" i="53"/>
  <c r="V103" i="53"/>
  <c r="V102" i="53"/>
  <c r="V101" i="53"/>
  <c r="V100" i="53"/>
  <c r="V99" i="53"/>
  <c r="V98" i="53"/>
  <c r="V97" i="53"/>
  <c r="U109" i="53"/>
  <c r="U107" i="53"/>
  <c r="U106" i="53"/>
  <c r="U105" i="53"/>
  <c r="U104" i="53"/>
  <c r="U103" i="53"/>
  <c r="U102" i="53"/>
  <c r="U101" i="53"/>
  <c r="U100" i="53"/>
  <c r="U99" i="53"/>
  <c r="U98" i="53"/>
  <c r="U97" i="53"/>
  <c r="T109" i="53"/>
  <c r="T107" i="53"/>
  <c r="T106" i="53"/>
  <c r="T105" i="53"/>
  <c r="T104" i="53"/>
  <c r="T103" i="53"/>
  <c r="T102" i="53"/>
  <c r="T101" i="53"/>
  <c r="T100" i="53"/>
  <c r="T99" i="53"/>
  <c r="T98" i="53"/>
  <c r="T97" i="53"/>
  <c r="S109" i="53"/>
  <c r="S107" i="53"/>
  <c r="S106" i="53"/>
  <c r="S105" i="53"/>
  <c r="S104" i="53"/>
  <c r="S103" i="53"/>
  <c r="S102" i="53"/>
  <c r="S101" i="53"/>
  <c r="S100" i="53"/>
  <c r="S99" i="53"/>
  <c r="S98" i="53"/>
  <c r="S97" i="53"/>
  <c r="R109" i="53"/>
  <c r="R107" i="53"/>
  <c r="R106" i="53"/>
  <c r="R105" i="53"/>
  <c r="R104" i="53"/>
  <c r="R103" i="53"/>
  <c r="R102" i="53"/>
  <c r="R101" i="53"/>
  <c r="R100" i="53"/>
  <c r="R99" i="53"/>
  <c r="R98" i="53"/>
  <c r="R97" i="53"/>
  <c r="Q109" i="53"/>
  <c r="Q107" i="53"/>
  <c r="Q106" i="53"/>
  <c r="Q105" i="53"/>
  <c r="Q104" i="53"/>
  <c r="Q103" i="53"/>
  <c r="Q102" i="53"/>
  <c r="Q101" i="53"/>
  <c r="Q100" i="53"/>
  <c r="Q99" i="53"/>
  <c r="Q98" i="53"/>
  <c r="Q97" i="53"/>
  <c r="P109" i="53"/>
  <c r="P107" i="53"/>
  <c r="P106" i="53"/>
  <c r="P105" i="53"/>
  <c r="P104" i="53"/>
  <c r="P103" i="53"/>
  <c r="P102" i="53"/>
  <c r="P101" i="53"/>
  <c r="P100" i="53"/>
  <c r="P99" i="53"/>
  <c r="P98" i="53"/>
  <c r="P97" i="53"/>
  <c r="O109" i="53"/>
  <c r="O107" i="53"/>
  <c r="O106" i="53"/>
  <c r="O105" i="53"/>
  <c r="O104" i="53"/>
  <c r="O103" i="53"/>
  <c r="O102" i="53"/>
  <c r="O101" i="53"/>
  <c r="O100" i="53"/>
  <c r="O99" i="53"/>
  <c r="O98" i="53"/>
  <c r="O97" i="53"/>
  <c r="N109" i="53"/>
  <c r="N107" i="53"/>
  <c r="N106" i="53"/>
  <c r="N105" i="53"/>
  <c r="N104" i="53"/>
  <c r="N103" i="53"/>
  <c r="N102" i="53"/>
  <c r="N101" i="53"/>
  <c r="N100" i="53"/>
  <c r="N99" i="53"/>
  <c r="N98" i="53"/>
  <c r="N97" i="53"/>
  <c r="M109" i="53"/>
  <c r="M107" i="53"/>
  <c r="M106" i="53"/>
  <c r="M105" i="53"/>
  <c r="M104" i="53"/>
  <c r="M103" i="53"/>
  <c r="M102" i="53"/>
  <c r="M101" i="53"/>
  <c r="M100" i="53"/>
  <c r="M99" i="53"/>
  <c r="M98" i="53"/>
  <c r="M97" i="53"/>
  <c r="L109" i="53"/>
  <c r="L107" i="53"/>
  <c r="L106" i="53"/>
  <c r="L105" i="53"/>
  <c r="L104" i="53"/>
  <c r="L103" i="53"/>
  <c r="L102" i="53"/>
  <c r="L101" i="53"/>
  <c r="L100" i="53"/>
  <c r="L99" i="53"/>
  <c r="L98" i="53"/>
  <c r="L97" i="53"/>
  <c r="K109" i="53"/>
  <c r="K107" i="53"/>
  <c r="K106" i="53"/>
  <c r="K105" i="53"/>
  <c r="K104" i="53"/>
  <c r="K103" i="53"/>
  <c r="K102" i="53"/>
  <c r="K101" i="53"/>
  <c r="K100" i="53"/>
  <c r="K99" i="53"/>
  <c r="K98" i="53"/>
  <c r="K97" i="53"/>
  <c r="J109" i="53"/>
  <c r="J107" i="53"/>
  <c r="J106" i="53"/>
  <c r="J105" i="53"/>
  <c r="J104" i="53"/>
  <c r="J103" i="53"/>
  <c r="J102" i="53"/>
  <c r="J101" i="53"/>
  <c r="J100" i="53"/>
  <c r="J99" i="53"/>
  <c r="J98" i="53"/>
  <c r="J97" i="53"/>
  <c r="I109" i="53"/>
  <c r="I107" i="53"/>
  <c r="I106" i="53"/>
  <c r="I105" i="53"/>
  <c r="I104" i="53"/>
  <c r="I103" i="53"/>
  <c r="I102" i="53"/>
  <c r="I101" i="53"/>
  <c r="I100" i="53"/>
  <c r="I99" i="53"/>
  <c r="I98" i="53"/>
  <c r="I97" i="53"/>
  <c r="H109" i="53"/>
  <c r="H107" i="53"/>
  <c r="H106" i="53"/>
  <c r="H105" i="53"/>
  <c r="H104" i="53"/>
  <c r="H103" i="53"/>
  <c r="H102" i="53"/>
  <c r="H101" i="53"/>
  <c r="H100" i="53"/>
  <c r="H99" i="53"/>
  <c r="H98" i="53"/>
  <c r="H97" i="53"/>
  <c r="G109" i="53"/>
  <c r="G107" i="53"/>
  <c r="G106" i="53"/>
  <c r="G105" i="53"/>
  <c r="G104" i="53"/>
  <c r="G103" i="53"/>
  <c r="G102" i="53"/>
  <c r="G101" i="53"/>
  <c r="G100" i="53"/>
  <c r="G99" i="53"/>
  <c r="G98" i="53"/>
  <c r="G97" i="53"/>
  <c r="F109" i="53"/>
  <c r="F107" i="53"/>
  <c r="F106" i="53"/>
  <c r="F105" i="53"/>
  <c r="F104" i="53"/>
  <c r="F103" i="53"/>
  <c r="F102" i="53"/>
  <c r="F101" i="53"/>
  <c r="F100" i="53"/>
  <c r="F99" i="53"/>
  <c r="F98" i="53"/>
  <c r="F97" i="53"/>
  <c r="E109" i="53"/>
  <c r="E107" i="53"/>
  <c r="E106" i="53"/>
  <c r="E105" i="53"/>
  <c r="E104" i="53"/>
  <c r="E103" i="53"/>
  <c r="E102" i="53"/>
  <c r="E101" i="53"/>
  <c r="E100" i="53"/>
  <c r="E99" i="53"/>
  <c r="E98" i="53"/>
  <c r="E97" i="53"/>
  <c r="E84" i="53"/>
  <c r="F84" i="53"/>
  <c r="G84" i="53"/>
  <c r="H84" i="53"/>
  <c r="I84" i="53"/>
  <c r="J84" i="53"/>
  <c r="K84" i="53"/>
  <c r="L84" i="53"/>
  <c r="M84" i="53"/>
  <c r="N84" i="53"/>
  <c r="O84" i="53"/>
  <c r="P84" i="53"/>
  <c r="Q84" i="53"/>
  <c r="R84" i="53"/>
  <c r="S84" i="53"/>
  <c r="T84" i="53"/>
  <c r="U84" i="53"/>
  <c r="V84" i="53"/>
  <c r="W84" i="53"/>
  <c r="X84" i="53"/>
  <c r="Y84" i="53"/>
  <c r="Z84" i="53"/>
  <c r="E85" i="53"/>
  <c r="F85" i="53"/>
  <c r="G85" i="53"/>
  <c r="H85" i="53"/>
  <c r="I85" i="53"/>
  <c r="J85" i="53"/>
  <c r="K85" i="53"/>
  <c r="L85" i="53"/>
  <c r="M85" i="53"/>
  <c r="N85" i="53"/>
  <c r="O85" i="53"/>
  <c r="P85" i="53"/>
  <c r="Q85" i="53"/>
  <c r="R85" i="53"/>
  <c r="S85" i="53"/>
  <c r="T85" i="53"/>
  <c r="U85" i="53"/>
  <c r="V85" i="53"/>
  <c r="W85" i="53"/>
  <c r="X85" i="53"/>
  <c r="Y85" i="53"/>
  <c r="Z85" i="53"/>
  <c r="E86" i="53"/>
  <c r="F86" i="53"/>
  <c r="G86" i="53"/>
  <c r="H86" i="53"/>
  <c r="I86" i="53"/>
  <c r="J86" i="53"/>
  <c r="K86" i="53"/>
  <c r="L86" i="53"/>
  <c r="M86" i="53"/>
  <c r="N86" i="53"/>
  <c r="O86" i="53"/>
  <c r="P86" i="53"/>
  <c r="Q86" i="53"/>
  <c r="R86" i="53"/>
  <c r="S86" i="53"/>
  <c r="T86" i="53"/>
  <c r="U86" i="53"/>
  <c r="V86" i="53"/>
  <c r="W86" i="53"/>
  <c r="X86" i="53"/>
  <c r="Y86" i="53"/>
  <c r="Z86" i="53"/>
  <c r="E87" i="53"/>
  <c r="F87" i="53"/>
  <c r="G87" i="53"/>
  <c r="H87" i="53"/>
  <c r="I87" i="53"/>
  <c r="J87" i="53"/>
  <c r="K87" i="53"/>
  <c r="L87" i="53"/>
  <c r="M87" i="53"/>
  <c r="N87" i="53"/>
  <c r="O87" i="53"/>
  <c r="P87" i="53"/>
  <c r="Q87" i="53"/>
  <c r="R87" i="53"/>
  <c r="S87" i="53"/>
  <c r="T87" i="53"/>
  <c r="U87" i="53"/>
  <c r="V87" i="53"/>
  <c r="W87" i="53"/>
  <c r="X87" i="53"/>
  <c r="Y87" i="53"/>
  <c r="Z87" i="53"/>
  <c r="E88" i="53"/>
  <c r="F88" i="53"/>
  <c r="G88" i="53"/>
  <c r="H88" i="53"/>
  <c r="I88" i="53"/>
  <c r="J88" i="53"/>
  <c r="K88" i="53"/>
  <c r="L88" i="53"/>
  <c r="M88" i="53"/>
  <c r="N88" i="53"/>
  <c r="O88" i="53"/>
  <c r="P88" i="53"/>
  <c r="Q88" i="53"/>
  <c r="R88" i="53"/>
  <c r="S88" i="53"/>
  <c r="T88" i="53"/>
  <c r="U88" i="53"/>
  <c r="V88" i="53"/>
  <c r="W88" i="53"/>
  <c r="X88" i="53"/>
  <c r="Y88" i="53"/>
  <c r="Z88" i="53"/>
  <c r="E89" i="53"/>
  <c r="F89" i="53"/>
  <c r="G89" i="53"/>
  <c r="H89" i="53"/>
  <c r="I89" i="53"/>
  <c r="J89" i="53"/>
  <c r="K89" i="53"/>
  <c r="L89" i="53"/>
  <c r="M89" i="53"/>
  <c r="N89" i="53"/>
  <c r="O89" i="53"/>
  <c r="P89" i="53"/>
  <c r="Q89" i="53"/>
  <c r="R89" i="53"/>
  <c r="S89" i="53"/>
  <c r="T89" i="53"/>
  <c r="U89" i="53"/>
  <c r="V89" i="53"/>
  <c r="W89" i="53"/>
  <c r="X89" i="53"/>
  <c r="Y89" i="53"/>
  <c r="Z89" i="53"/>
  <c r="E90" i="53"/>
  <c r="F90" i="53"/>
  <c r="G90" i="53"/>
  <c r="H90" i="53"/>
  <c r="I90" i="53"/>
  <c r="J90" i="53"/>
  <c r="K90" i="53"/>
  <c r="L90" i="53"/>
  <c r="M90" i="53"/>
  <c r="N90" i="53"/>
  <c r="O90" i="53"/>
  <c r="P90" i="53"/>
  <c r="Q90" i="53"/>
  <c r="R90" i="53"/>
  <c r="S90" i="53"/>
  <c r="T90" i="53"/>
  <c r="U90" i="53"/>
  <c r="V90" i="53"/>
  <c r="W90" i="53"/>
  <c r="X90" i="53"/>
  <c r="Y90" i="53"/>
  <c r="Z90" i="53"/>
  <c r="E91" i="53"/>
  <c r="F91" i="53"/>
  <c r="G91" i="53"/>
  <c r="H91" i="53"/>
  <c r="I91" i="53"/>
  <c r="J91" i="53"/>
  <c r="K91" i="53"/>
  <c r="L91" i="53"/>
  <c r="M91" i="53"/>
  <c r="N91" i="53"/>
  <c r="O91" i="53"/>
  <c r="P91" i="53"/>
  <c r="Q91" i="53"/>
  <c r="R91" i="53"/>
  <c r="S91" i="53"/>
  <c r="T91" i="53"/>
  <c r="U91" i="53"/>
  <c r="V91" i="53"/>
  <c r="W91" i="53"/>
  <c r="X91" i="53"/>
  <c r="Y91" i="53"/>
  <c r="Z91" i="53"/>
  <c r="E92" i="53"/>
  <c r="F92" i="53"/>
  <c r="G92" i="53"/>
  <c r="H92" i="53"/>
  <c r="I92" i="53"/>
  <c r="J92" i="53"/>
  <c r="K92" i="53"/>
  <c r="L92" i="53"/>
  <c r="M92" i="53"/>
  <c r="N92" i="53"/>
  <c r="O92" i="53"/>
  <c r="P92" i="53"/>
  <c r="Q92" i="53"/>
  <c r="R92" i="53"/>
  <c r="S92" i="53"/>
  <c r="T92" i="53"/>
  <c r="U92" i="53"/>
  <c r="V92" i="53"/>
  <c r="W92" i="53"/>
  <c r="X92" i="53"/>
  <c r="Y92" i="53"/>
  <c r="Z92" i="53"/>
  <c r="E93" i="53"/>
  <c r="F93" i="53"/>
  <c r="G93" i="53"/>
  <c r="H93" i="53"/>
  <c r="I93" i="53"/>
  <c r="J93" i="53"/>
  <c r="K93" i="53"/>
  <c r="L93" i="53"/>
  <c r="M93" i="53"/>
  <c r="N93" i="53"/>
  <c r="O93" i="53"/>
  <c r="P93" i="53"/>
  <c r="Q93" i="53"/>
  <c r="R93" i="53"/>
  <c r="S93" i="53"/>
  <c r="T93" i="53"/>
  <c r="U93" i="53"/>
  <c r="V93" i="53"/>
  <c r="W93" i="53"/>
  <c r="X93" i="53"/>
  <c r="Y93" i="53"/>
  <c r="Z93" i="53"/>
  <c r="E94" i="53"/>
  <c r="F94" i="53"/>
  <c r="G94" i="53"/>
  <c r="H94" i="53"/>
  <c r="I94" i="53"/>
  <c r="J94" i="53"/>
  <c r="K94" i="53"/>
  <c r="L94" i="53"/>
  <c r="M94" i="53"/>
  <c r="N94" i="53"/>
  <c r="O94" i="53"/>
  <c r="P94" i="53"/>
  <c r="Q94" i="53"/>
  <c r="R94" i="53"/>
  <c r="S94" i="53"/>
  <c r="T94" i="53"/>
  <c r="U94" i="53"/>
  <c r="V94" i="53"/>
  <c r="W94" i="53"/>
  <c r="X94" i="53"/>
  <c r="Y94" i="53"/>
  <c r="Z94" i="53"/>
  <c r="E95" i="53"/>
  <c r="F95" i="53"/>
  <c r="G95" i="53"/>
  <c r="H95" i="53"/>
  <c r="I95" i="53"/>
  <c r="J95" i="53"/>
  <c r="K95" i="53"/>
  <c r="L95" i="53"/>
  <c r="M95" i="53"/>
  <c r="N95" i="53"/>
  <c r="O95" i="53"/>
  <c r="P95" i="53"/>
  <c r="Q95" i="53"/>
  <c r="R95" i="53"/>
  <c r="S95" i="53"/>
  <c r="T95" i="53"/>
  <c r="U95" i="53"/>
  <c r="V95" i="53"/>
  <c r="W95" i="53"/>
  <c r="X95" i="53"/>
  <c r="Y95" i="53"/>
  <c r="Z95" i="53"/>
  <c r="E96" i="53"/>
  <c r="F96" i="53"/>
  <c r="G96" i="53"/>
  <c r="H96" i="53"/>
  <c r="I96" i="53"/>
  <c r="J96" i="53"/>
  <c r="K96" i="53"/>
  <c r="L96" i="53"/>
  <c r="M96" i="53"/>
  <c r="N96" i="53"/>
  <c r="O96" i="53"/>
  <c r="P96" i="53"/>
  <c r="Q96" i="53"/>
  <c r="R96" i="53"/>
  <c r="S96" i="53"/>
  <c r="T96" i="53"/>
  <c r="U96" i="53"/>
  <c r="V96" i="53"/>
  <c r="W96" i="53"/>
  <c r="X96" i="53"/>
  <c r="Y96" i="53"/>
  <c r="Z96" i="53"/>
  <c r="BS31" i="32"/>
  <c r="BR31" i="32"/>
  <c r="BQ31" i="32"/>
  <c r="BP31" i="32"/>
  <c r="BO31" i="32"/>
  <c r="BN31" i="32"/>
  <c r="BM31" i="32"/>
  <c r="BL31" i="32"/>
  <c r="BK31" i="32"/>
  <c r="BJ31" i="32"/>
  <c r="BI31" i="32"/>
  <c r="BH31" i="32"/>
  <c r="BG31" i="32"/>
  <c r="BF31" i="32"/>
  <c r="BE31" i="32"/>
  <c r="BD31" i="32"/>
  <c r="BC31" i="32"/>
  <c r="BB31" i="32"/>
  <c r="BA31" i="32"/>
  <c r="AZ31" i="32"/>
  <c r="AY31" i="32"/>
  <c r="AX31" i="32"/>
  <c r="BS30" i="32"/>
  <c r="BR30" i="32"/>
  <c r="BQ30" i="32"/>
  <c r="BP30" i="32"/>
  <c r="BO30" i="32"/>
  <c r="BN30" i="32"/>
  <c r="BM30" i="32"/>
  <c r="BL30" i="32"/>
  <c r="BK30" i="32"/>
  <c r="BJ30" i="32"/>
  <c r="BI30" i="32"/>
  <c r="BH30" i="32"/>
  <c r="BG30" i="32"/>
  <c r="BF30" i="32"/>
  <c r="BE30" i="32"/>
  <c r="BD30" i="32"/>
  <c r="BC30" i="32"/>
  <c r="BB30" i="32"/>
  <c r="BA30" i="32"/>
  <c r="AZ30" i="32"/>
  <c r="AY30" i="32"/>
  <c r="AX30" i="32"/>
  <c r="BS29" i="32"/>
  <c r="BR29" i="32"/>
  <c r="BQ29" i="32"/>
  <c r="BP29" i="32"/>
  <c r="BO29" i="32"/>
  <c r="BN29" i="32"/>
  <c r="BM29" i="32"/>
  <c r="BL29" i="32"/>
  <c r="BK29" i="32"/>
  <c r="BJ29" i="32"/>
  <c r="BI29" i="32"/>
  <c r="BH29" i="32"/>
  <c r="BG29" i="32"/>
  <c r="BF29" i="32"/>
  <c r="BE29" i="32"/>
  <c r="BD29" i="32"/>
  <c r="BC29" i="32"/>
  <c r="BB29" i="32"/>
  <c r="BA29" i="32"/>
  <c r="AZ29" i="32"/>
  <c r="AY29" i="32"/>
  <c r="AX29" i="32"/>
  <c r="BS28" i="32"/>
  <c r="BR28" i="32"/>
  <c r="BQ28" i="32"/>
  <c r="BP28" i="32"/>
  <c r="BO28" i="32"/>
  <c r="BN28" i="32"/>
  <c r="BM28" i="32"/>
  <c r="BL28" i="32"/>
  <c r="BK28" i="32"/>
  <c r="BJ28" i="32"/>
  <c r="BI28" i="32"/>
  <c r="BH28" i="32"/>
  <c r="BG28" i="32"/>
  <c r="BF28" i="32"/>
  <c r="BE28" i="32"/>
  <c r="BD28" i="32"/>
  <c r="BC28" i="32"/>
  <c r="BB28" i="32"/>
  <c r="BA28" i="32"/>
  <c r="AZ28" i="32"/>
  <c r="AY28" i="32"/>
  <c r="AX28" i="32"/>
  <c r="BS27" i="32"/>
  <c r="BR27" i="32"/>
  <c r="BQ27" i="32"/>
  <c r="BP27" i="32"/>
  <c r="BO27" i="32"/>
  <c r="BN27" i="32"/>
  <c r="BM27" i="32"/>
  <c r="BL27" i="32"/>
  <c r="BK27" i="32"/>
  <c r="BJ27" i="32"/>
  <c r="BI27" i="32"/>
  <c r="BH27" i="32"/>
  <c r="BG27" i="32"/>
  <c r="BF27" i="32"/>
  <c r="BE27" i="32"/>
  <c r="BD27" i="32"/>
  <c r="BC27" i="32"/>
  <c r="BB27" i="32"/>
  <c r="BA27" i="32"/>
  <c r="AZ27" i="32"/>
  <c r="AY27" i="32"/>
  <c r="AX27" i="32"/>
  <c r="BS26" i="32"/>
  <c r="BR26" i="32"/>
  <c r="BQ26" i="32"/>
  <c r="BP26" i="32"/>
  <c r="BO26" i="32"/>
  <c r="BN26" i="32"/>
  <c r="BM26" i="32"/>
  <c r="BL26" i="32"/>
  <c r="BK26" i="32"/>
  <c r="BJ26" i="32"/>
  <c r="BI26" i="32"/>
  <c r="BH26" i="32"/>
  <c r="BG26" i="32"/>
  <c r="BF26" i="32"/>
  <c r="BE26" i="32"/>
  <c r="BD26" i="32"/>
  <c r="BC26" i="32"/>
  <c r="BB26" i="32"/>
  <c r="BA26" i="32"/>
  <c r="AZ26" i="32"/>
  <c r="AY26" i="32"/>
  <c r="AX26" i="32"/>
  <c r="BS25" i="32"/>
  <c r="BR25" i="32"/>
  <c r="BQ25" i="32"/>
  <c r="BP25" i="32"/>
  <c r="BO25" i="32"/>
  <c r="BN25" i="32"/>
  <c r="BM25" i="32"/>
  <c r="BL25" i="32"/>
  <c r="BK25" i="32"/>
  <c r="BJ25" i="32"/>
  <c r="BI25" i="32"/>
  <c r="BH25" i="32"/>
  <c r="BG25" i="32"/>
  <c r="BF25" i="32"/>
  <c r="BE25" i="32"/>
  <c r="BD25" i="32"/>
  <c r="BC25" i="32"/>
  <c r="BB25" i="32"/>
  <c r="BA25" i="32"/>
  <c r="AZ25" i="32"/>
  <c r="AY25" i="32"/>
  <c r="AX25" i="32"/>
  <c r="BS24" i="32"/>
  <c r="BR24" i="32"/>
  <c r="BQ24" i="32"/>
  <c r="BP24" i="32"/>
  <c r="BO24" i="32"/>
  <c r="BN24" i="32"/>
  <c r="BM24" i="32"/>
  <c r="BL24" i="32"/>
  <c r="BK24" i="32"/>
  <c r="BJ24" i="32"/>
  <c r="BI24" i="32"/>
  <c r="BH24" i="32"/>
  <c r="BG24" i="32"/>
  <c r="BF24" i="32"/>
  <c r="BE24" i="32"/>
  <c r="BD24" i="32"/>
  <c r="BC24" i="32"/>
  <c r="BB24" i="32"/>
  <c r="BA24" i="32"/>
  <c r="AZ24" i="32"/>
  <c r="AY24" i="32"/>
  <c r="AX24" i="32"/>
  <c r="BS23" i="32"/>
  <c r="BR23" i="32"/>
  <c r="BQ23" i="32"/>
  <c r="BP23" i="32"/>
  <c r="BO23" i="32"/>
  <c r="BN23" i="32"/>
  <c r="BM23" i="32"/>
  <c r="BL23" i="32"/>
  <c r="BK23" i="32"/>
  <c r="BJ23" i="32"/>
  <c r="BI23" i="32"/>
  <c r="BH23" i="32"/>
  <c r="BG23" i="32"/>
  <c r="BF23" i="32"/>
  <c r="BE23" i="32"/>
  <c r="BD23" i="32"/>
  <c r="BC23" i="32"/>
  <c r="BB23" i="32"/>
  <c r="BA23" i="32"/>
  <c r="AZ23" i="32"/>
  <c r="AY23" i="32"/>
  <c r="AX23" i="32"/>
  <c r="BS22" i="32"/>
  <c r="BR22" i="32"/>
  <c r="BQ22" i="32"/>
  <c r="BP22" i="32"/>
  <c r="BO22" i="32"/>
  <c r="BN22" i="32"/>
  <c r="BM22" i="32"/>
  <c r="BL22" i="32"/>
  <c r="BK22" i="32"/>
  <c r="BJ22" i="32"/>
  <c r="BI22" i="32"/>
  <c r="BH22" i="32"/>
  <c r="BG22" i="32"/>
  <c r="BF22" i="32"/>
  <c r="BE22" i="32"/>
  <c r="BD22" i="32"/>
  <c r="BC22" i="32"/>
  <c r="BB22" i="32"/>
  <c r="BA22" i="32"/>
  <c r="AZ22" i="32"/>
  <c r="AY22" i="32"/>
  <c r="AX22" i="32"/>
  <c r="BS21" i="32"/>
  <c r="BR21" i="32"/>
  <c r="BQ21" i="32"/>
  <c r="BP21" i="32"/>
  <c r="BO21" i="32"/>
  <c r="BN21" i="32"/>
  <c r="BM21" i="32"/>
  <c r="BL21" i="32"/>
  <c r="BK21" i="32"/>
  <c r="BJ21" i="32"/>
  <c r="BI21" i="32"/>
  <c r="BH21" i="32"/>
  <c r="BG21" i="32"/>
  <c r="BF21" i="32"/>
  <c r="BE21" i="32"/>
  <c r="BD21" i="32"/>
  <c r="BC21" i="32"/>
  <c r="BB21" i="32"/>
  <c r="BA21" i="32"/>
  <c r="AZ21" i="32"/>
  <c r="AY21" i="32"/>
  <c r="AX21" i="32"/>
  <c r="BS20" i="32"/>
  <c r="BR20" i="32"/>
  <c r="BQ20" i="32"/>
  <c r="BP20" i="32"/>
  <c r="BO20" i="32"/>
  <c r="BN20" i="32"/>
  <c r="BM20" i="32"/>
  <c r="BL20" i="32"/>
  <c r="BK20" i="32"/>
  <c r="BJ20" i="32"/>
  <c r="BI20" i="32"/>
  <c r="BH20" i="32"/>
  <c r="BG20" i="32"/>
  <c r="BF20" i="32"/>
  <c r="BE20" i="32"/>
  <c r="BD20" i="32"/>
  <c r="BC20" i="32"/>
  <c r="BB20" i="32"/>
  <c r="BA20" i="32"/>
  <c r="AZ20" i="32"/>
  <c r="AY20" i="32"/>
  <c r="AX20" i="32"/>
  <c r="BS19" i="32"/>
  <c r="BR19" i="32"/>
  <c r="BQ19" i="32"/>
  <c r="BP19" i="32"/>
  <c r="BO19" i="32"/>
  <c r="BN19" i="32"/>
  <c r="BM19" i="32"/>
  <c r="BL19" i="32"/>
  <c r="BK19" i="32"/>
  <c r="BJ19" i="32"/>
  <c r="BI19" i="32"/>
  <c r="BH19" i="32"/>
  <c r="BG19" i="32"/>
  <c r="BF19" i="32"/>
  <c r="BE19" i="32"/>
  <c r="BD19" i="32"/>
  <c r="BC19" i="32"/>
  <c r="BB19" i="32"/>
  <c r="BA19" i="32"/>
  <c r="AZ19" i="32"/>
  <c r="AY19" i="32"/>
  <c r="AX19" i="32"/>
  <c r="BS17" i="32"/>
  <c r="BR17" i="32"/>
  <c r="BQ17" i="32"/>
  <c r="BP17" i="32"/>
  <c r="BO17" i="32"/>
  <c r="BN17" i="32"/>
  <c r="BM17" i="32"/>
  <c r="BL17" i="32"/>
  <c r="BK17" i="32"/>
  <c r="BJ17" i="32"/>
  <c r="BI17" i="32"/>
  <c r="BH17" i="32"/>
  <c r="BG17" i="32"/>
  <c r="BF17" i="32"/>
  <c r="BE17" i="32"/>
  <c r="BD17" i="32"/>
  <c r="BC17" i="32"/>
  <c r="BB17" i="32"/>
  <c r="BA17" i="32"/>
  <c r="AZ17" i="32"/>
  <c r="AY17" i="32"/>
  <c r="AX17" i="32"/>
  <c r="BS16" i="32"/>
  <c r="BR16" i="32"/>
  <c r="BQ16" i="32"/>
  <c r="BP16" i="32"/>
  <c r="BO16" i="32"/>
  <c r="BN16" i="32"/>
  <c r="BM16" i="32"/>
  <c r="BL16" i="32"/>
  <c r="BK16" i="32"/>
  <c r="BJ16" i="32"/>
  <c r="BI16" i="32"/>
  <c r="BH16" i="32"/>
  <c r="BG16" i="32"/>
  <c r="BF16" i="32"/>
  <c r="BE16" i="32"/>
  <c r="BD16" i="32"/>
  <c r="BC16" i="32"/>
  <c r="BB16" i="32"/>
  <c r="BA16" i="32"/>
  <c r="AZ16" i="32"/>
  <c r="AY16" i="32"/>
  <c r="AX16" i="32"/>
  <c r="BS15" i="32"/>
  <c r="BR15" i="32"/>
  <c r="BQ15" i="32"/>
  <c r="BP15" i="32"/>
  <c r="BO15" i="32"/>
  <c r="BN15" i="32"/>
  <c r="BM15" i="32"/>
  <c r="BL15" i="32"/>
  <c r="BK15" i="32"/>
  <c r="BJ15" i="32"/>
  <c r="BI15" i="32"/>
  <c r="BH15" i="32"/>
  <c r="BG15" i="32"/>
  <c r="BF15" i="32"/>
  <c r="BE15" i="32"/>
  <c r="BD15" i="32"/>
  <c r="BC15" i="32"/>
  <c r="BB15" i="32"/>
  <c r="BA15" i="32"/>
  <c r="AZ15" i="32"/>
  <c r="AY15" i="32"/>
  <c r="AX15" i="32"/>
  <c r="BS14" i="32"/>
  <c r="BR14" i="32"/>
  <c r="BQ14" i="32"/>
  <c r="BP14" i="32"/>
  <c r="BO14" i="32"/>
  <c r="BN14" i="32"/>
  <c r="BM14" i="32"/>
  <c r="BL14" i="32"/>
  <c r="BK14" i="32"/>
  <c r="BJ14" i="32"/>
  <c r="BI14" i="32"/>
  <c r="BH14" i="32"/>
  <c r="BG14" i="32"/>
  <c r="BF14" i="32"/>
  <c r="BE14" i="32"/>
  <c r="BD14" i="32"/>
  <c r="BC14" i="32"/>
  <c r="BB14" i="32"/>
  <c r="BA14" i="32"/>
  <c r="AZ14" i="32"/>
  <c r="AY14" i="32"/>
  <c r="AX14" i="32"/>
  <c r="BS13" i="32"/>
  <c r="BR13" i="32"/>
  <c r="BQ13" i="32"/>
  <c r="BP13" i="32"/>
  <c r="BO13" i="32"/>
  <c r="BN13" i="32"/>
  <c r="BM13" i="32"/>
  <c r="BL13" i="32"/>
  <c r="BK13" i="32"/>
  <c r="BJ13" i="32"/>
  <c r="BI13" i="32"/>
  <c r="BH13" i="32"/>
  <c r="BG13" i="32"/>
  <c r="BF13" i="32"/>
  <c r="BE13" i="32"/>
  <c r="BD13" i="32"/>
  <c r="BC13" i="32"/>
  <c r="BB13" i="32"/>
  <c r="BA13" i="32"/>
  <c r="AZ13" i="32"/>
  <c r="AY13" i="32"/>
  <c r="AX13" i="32"/>
  <c r="BS12" i="32"/>
  <c r="BR12" i="32"/>
  <c r="BQ12" i="32"/>
  <c r="BP12" i="32"/>
  <c r="BO12" i="32"/>
  <c r="BN12" i="32"/>
  <c r="BM12" i="32"/>
  <c r="BL12" i="32"/>
  <c r="BK12" i="32"/>
  <c r="BJ12" i="32"/>
  <c r="BI12" i="32"/>
  <c r="BH12" i="32"/>
  <c r="BG12" i="32"/>
  <c r="BF12" i="32"/>
  <c r="BE12" i="32"/>
  <c r="BD12" i="32"/>
  <c r="BC12" i="32"/>
  <c r="BB12" i="32"/>
  <c r="BA12" i="32"/>
  <c r="AZ12" i="32"/>
  <c r="AY12" i="32"/>
  <c r="AX12" i="32"/>
  <c r="BS11" i="32"/>
  <c r="BR11" i="32"/>
  <c r="BQ11" i="32"/>
  <c r="BP11" i="32"/>
  <c r="BO11" i="32"/>
  <c r="BN11" i="32"/>
  <c r="BM11" i="32"/>
  <c r="BL11" i="32"/>
  <c r="BK11" i="32"/>
  <c r="BJ11" i="32"/>
  <c r="BI11" i="32"/>
  <c r="BH11" i="32"/>
  <c r="BG11" i="32"/>
  <c r="BF11" i="32"/>
  <c r="BE11" i="32"/>
  <c r="BD11" i="32"/>
  <c r="BC11" i="32"/>
  <c r="BB11" i="32"/>
  <c r="BA11" i="32"/>
  <c r="AZ11" i="32"/>
  <c r="AY11" i="32"/>
  <c r="AX11" i="32"/>
  <c r="BS10" i="32"/>
  <c r="BR10" i="32"/>
  <c r="BQ10" i="32"/>
  <c r="BP10" i="32"/>
  <c r="BO10" i="32"/>
  <c r="BN10" i="32"/>
  <c r="BM10" i="32"/>
  <c r="BL10" i="32"/>
  <c r="BK10" i="32"/>
  <c r="BJ10" i="32"/>
  <c r="BI10" i="32"/>
  <c r="BH10" i="32"/>
  <c r="BG10" i="32"/>
  <c r="BF10" i="32"/>
  <c r="BE10" i="32"/>
  <c r="BD10" i="32"/>
  <c r="BC10" i="32"/>
  <c r="BB10" i="32"/>
  <c r="BA10" i="32"/>
  <c r="AZ10" i="32"/>
  <c r="AY10" i="32"/>
  <c r="AX10" i="32"/>
  <c r="BS9" i="32"/>
  <c r="BR9" i="32"/>
  <c r="BQ9" i="32"/>
  <c r="BP9" i="32"/>
  <c r="BO9" i="32"/>
  <c r="BN9" i="32"/>
  <c r="BM9" i="32"/>
  <c r="BL9" i="32"/>
  <c r="BK9" i="32"/>
  <c r="BJ9" i="32"/>
  <c r="BI9" i="32"/>
  <c r="BH9" i="32"/>
  <c r="BG9" i="32"/>
  <c r="BF9" i="32"/>
  <c r="BE9" i="32"/>
  <c r="BD9" i="32"/>
  <c r="BC9" i="32"/>
  <c r="BB9" i="32"/>
  <c r="BA9" i="32"/>
  <c r="AZ9" i="32"/>
  <c r="AY9" i="32"/>
  <c r="AX9" i="32"/>
  <c r="BS8" i="32"/>
  <c r="BR8" i="32"/>
  <c r="BQ8" i="32"/>
  <c r="BP8" i="32"/>
  <c r="BO8" i="32"/>
  <c r="BN8" i="32"/>
  <c r="BM8" i="32"/>
  <c r="BL8" i="32"/>
  <c r="BK8" i="32"/>
  <c r="BJ8" i="32"/>
  <c r="BI8" i="32"/>
  <c r="BH8" i="32"/>
  <c r="BG8" i="32"/>
  <c r="BF8" i="32"/>
  <c r="BE8" i="32"/>
  <c r="BD8" i="32"/>
  <c r="BC8" i="32"/>
  <c r="BB8" i="32"/>
  <c r="BA8" i="32"/>
  <c r="AZ8" i="32"/>
  <c r="AY8" i="32"/>
  <c r="AX8" i="32"/>
  <c r="BS7" i="32"/>
  <c r="BR7" i="32"/>
  <c r="BQ7" i="32"/>
  <c r="BP7" i="32"/>
  <c r="BO7" i="32"/>
  <c r="BN7" i="32"/>
  <c r="BM7" i="32"/>
  <c r="BL7" i="32"/>
  <c r="BK7" i="32"/>
  <c r="BJ7" i="32"/>
  <c r="BI7" i="32"/>
  <c r="BH7" i="32"/>
  <c r="BG7" i="32"/>
  <c r="BF7" i="32"/>
  <c r="BE7" i="32"/>
  <c r="BD7" i="32"/>
  <c r="BC7" i="32"/>
  <c r="BB7" i="32"/>
  <c r="BA7" i="32"/>
  <c r="AZ7" i="32"/>
  <c r="AY7" i="32"/>
  <c r="AX7" i="32"/>
  <c r="BS6" i="32"/>
  <c r="BR6" i="32"/>
  <c r="BQ6" i="32"/>
  <c r="BP6" i="32"/>
  <c r="BO6" i="32"/>
  <c r="BN6" i="32"/>
  <c r="BM6" i="32"/>
  <c r="BL6" i="32"/>
  <c r="BK6" i="32"/>
  <c r="BJ6" i="32"/>
  <c r="BI6" i="32"/>
  <c r="BH6" i="32"/>
  <c r="BG6" i="32"/>
  <c r="BF6" i="32"/>
  <c r="BE6" i="32"/>
  <c r="BD6" i="32"/>
  <c r="BC6" i="32"/>
  <c r="BB6" i="32"/>
  <c r="BA6" i="32"/>
  <c r="AZ6" i="32"/>
  <c r="AY6" i="32"/>
  <c r="AX6" i="32"/>
  <c r="BS5" i="32"/>
  <c r="BR5" i="32"/>
  <c r="BQ5" i="32"/>
  <c r="BP5" i="32"/>
  <c r="BO5" i="32"/>
  <c r="BN5" i="32"/>
  <c r="BM5" i="32"/>
  <c r="BL5" i="32"/>
  <c r="BK5" i="32"/>
  <c r="BJ5" i="32"/>
  <c r="BI5" i="32"/>
  <c r="BH5" i="32"/>
  <c r="BG5" i="32"/>
  <c r="BF5" i="32"/>
  <c r="BE5" i="32"/>
  <c r="BD5" i="32"/>
  <c r="BC5" i="32"/>
  <c r="BB5" i="32"/>
  <c r="BA5" i="32"/>
  <c r="AZ5" i="32"/>
  <c r="AY5" i="32"/>
  <c r="AX5" i="32"/>
  <c r="BW28" i="10"/>
  <c r="BW27" i="10"/>
  <c r="BW26" i="10"/>
  <c r="BW25" i="10"/>
  <c r="BW24" i="10"/>
  <c r="BW23" i="10"/>
  <c r="BW22" i="10"/>
  <c r="BW21" i="10"/>
  <c r="BW20" i="10"/>
  <c r="BW19" i="10"/>
  <c r="BW18" i="10"/>
  <c r="BW16" i="10"/>
  <c r="BW15" i="10"/>
  <c r="BW14" i="10"/>
  <c r="BW13" i="10"/>
  <c r="BW12" i="10"/>
  <c r="BW11" i="10"/>
  <c r="BW10" i="10"/>
  <c r="BW9" i="10"/>
  <c r="BW8" i="10"/>
  <c r="BW7" i="10"/>
  <c r="BW6" i="10"/>
  <c r="BV28" i="10"/>
  <c r="BV27" i="10"/>
  <c r="BV26" i="10"/>
  <c r="BV25" i="10"/>
  <c r="BV24" i="10"/>
  <c r="BV23" i="10"/>
  <c r="BV22" i="10"/>
  <c r="BV21" i="10"/>
  <c r="BV20" i="10"/>
  <c r="BV19" i="10"/>
  <c r="BV18" i="10"/>
  <c r="BV16" i="10"/>
  <c r="BV15" i="10"/>
  <c r="BV14" i="10"/>
  <c r="BV13" i="10"/>
  <c r="BV12" i="10"/>
  <c r="BV11" i="10"/>
  <c r="BV10" i="10"/>
  <c r="BV9" i="10"/>
  <c r="BV8" i="10"/>
  <c r="BV7" i="10"/>
  <c r="BV6" i="10"/>
  <c r="BU28" i="10"/>
  <c r="BU27" i="10"/>
  <c r="BU26" i="10"/>
  <c r="BU25" i="10"/>
  <c r="BU24" i="10"/>
  <c r="BU23" i="10"/>
  <c r="BU22" i="10"/>
  <c r="BU21" i="10"/>
  <c r="BU20" i="10"/>
  <c r="BU19" i="10"/>
  <c r="BU18" i="10"/>
  <c r="BU16" i="10"/>
  <c r="BU15" i="10"/>
  <c r="BU14" i="10"/>
  <c r="BU13" i="10"/>
  <c r="BU12" i="10"/>
  <c r="BU11" i="10"/>
  <c r="BU10" i="10"/>
  <c r="BU9" i="10"/>
  <c r="BU8" i="10"/>
  <c r="BU7" i="10"/>
  <c r="BU6" i="10"/>
  <c r="BT28" i="10"/>
  <c r="BT27" i="10"/>
  <c r="BT26" i="10"/>
  <c r="BT25" i="10"/>
  <c r="BT24" i="10"/>
  <c r="BT23" i="10"/>
  <c r="BT22" i="10"/>
  <c r="BT21" i="10"/>
  <c r="BT20" i="10"/>
  <c r="BT19" i="10"/>
  <c r="BT18" i="10"/>
  <c r="BT16" i="10"/>
  <c r="BT15" i="10"/>
  <c r="BT14" i="10"/>
  <c r="BT13" i="10"/>
  <c r="BT12" i="10"/>
  <c r="BT11" i="10"/>
  <c r="BT10" i="10"/>
  <c r="BT9" i="10"/>
  <c r="BT8" i="10"/>
  <c r="BT7" i="10"/>
  <c r="BT6" i="10"/>
  <c r="BS28" i="10"/>
  <c r="BS27" i="10"/>
  <c r="BS26" i="10"/>
  <c r="BS25" i="10"/>
  <c r="BS24" i="10"/>
  <c r="BS23" i="10"/>
  <c r="BS22" i="10"/>
  <c r="BS21" i="10"/>
  <c r="BS20" i="10"/>
  <c r="BS19" i="10"/>
  <c r="BS18" i="10"/>
  <c r="BS16" i="10"/>
  <c r="BS15" i="10"/>
  <c r="BS14" i="10"/>
  <c r="BS13" i="10"/>
  <c r="BS12" i="10"/>
  <c r="BS11" i="10"/>
  <c r="BS10" i="10"/>
  <c r="BS9" i="10"/>
  <c r="BS8" i="10"/>
  <c r="BS7" i="10"/>
  <c r="BS6" i="10"/>
  <c r="BR28" i="10"/>
  <c r="BR27" i="10"/>
  <c r="BR26" i="10"/>
  <c r="BR25" i="10"/>
  <c r="BR24" i="10"/>
  <c r="BR23" i="10"/>
  <c r="BR22" i="10"/>
  <c r="BR21" i="10"/>
  <c r="BR20" i="10"/>
  <c r="BR19" i="10"/>
  <c r="BR18" i="10"/>
  <c r="BR16" i="10"/>
  <c r="BR15" i="10"/>
  <c r="BR14" i="10"/>
  <c r="BR13" i="10"/>
  <c r="BR12" i="10"/>
  <c r="BR11" i="10"/>
  <c r="BR10" i="10"/>
  <c r="BR9" i="10"/>
  <c r="BR8" i="10"/>
  <c r="BR7" i="10"/>
  <c r="BR6" i="10"/>
  <c r="BQ28" i="10"/>
  <c r="BQ27" i="10"/>
  <c r="BQ26" i="10"/>
  <c r="BQ25" i="10"/>
  <c r="BQ24" i="10"/>
  <c r="BQ23" i="10"/>
  <c r="BQ22" i="10"/>
  <c r="BQ21" i="10"/>
  <c r="BQ20" i="10"/>
  <c r="BQ19" i="10"/>
  <c r="BQ18" i="10"/>
  <c r="BQ16" i="10"/>
  <c r="BQ15" i="10"/>
  <c r="BQ14" i="10"/>
  <c r="BQ13" i="10"/>
  <c r="BQ12" i="10"/>
  <c r="BQ11" i="10"/>
  <c r="BQ10" i="10"/>
  <c r="BQ9" i="10"/>
  <c r="BQ8" i="10"/>
  <c r="BQ7" i="10"/>
  <c r="BQ6" i="10"/>
  <c r="BP28" i="10"/>
  <c r="BP27" i="10"/>
  <c r="BP26" i="10"/>
  <c r="BP25" i="10"/>
  <c r="BP24" i="10"/>
  <c r="BP23" i="10"/>
  <c r="BP22" i="10"/>
  <c r="BP21" i="10"/>
  <c r="BP20" i="10"/>
  <c r="BP19" i="10"/>
  <c r="BP18" i="10"/>
  <c r="BP16" i="10"/>
  <c r="BP15" i="10"/>
  <c r="BP14" i="10"/>
  <c r="BP13" i="10"/>
  <c r="BP12" i="10"/>
  <c r="BP11" i="10"/>
  <c r="BP10" i="10"/>
  <c r="BP9" i="10"/>
  <c r="BP8" i="10"/>
  <c r="BP7" i="10"/>
  <c r="BP6" i="10"/>
  <c r="BO28" i="10"/>
  <c r="BO27" i="10"/>
  <c r="BO26" i="10"/>
  <c r="BO25" i="10"/>
  <c r="BO24" i="10"/>
  <c r="BO23" i="10"/>
  <c r="BO22" i="10"/>
  <c r="BO21" i="10"/>
  <c r="BO20" i="10"/>
  <c r="BO19" i="10"/>
  <c r="BO18" i="10"/>
  <c r="BO16" i="10"/>
  <c r="BO15" i="10"/>
  <c r="BO14" i="10"/>
  <c r="BO13" i="10"/>
  <c r="BO12" i="10"/>
  <c r="BO11" i="10"/>
  <c r="BO10" i="10"/>
  <c r="BO9" i="10"/>
  <c r="BO8" i="10"/>
  <c r="BO7" i="10"/>
  <c r="BO6" i="10"/>
  <c r="BN28" i="10"/>
  <c r="BN27" i="10"/>
  <c r="BN26" i="10"/>
  <c r="BN25" i="10"/>
  <c r="BN24" i="10"/>
  <c r="BN23" i="10"/>
  <c r="BN22" i="10"/>
  <c r="BN21" i="10"/>
  <c r="BN20" i="10"/>
  <c r="BN19" i="10"/>
  <c r="BN18" i="10"/>
  <c r="BN16" i="10"/>
  <c r="BN15" i="10"/>
  <c r="BN14" i="10"/>
  <c r="BN13" i="10"/>
  <c r="BN12" i="10"/>
  <c r="BN11" i="10"/>
  <c r="BN10" i="10"/>
  <c r="BN9" i="10"/>
  <c r="BN8" i="10"/>
  <c r="BN7" i="10"/>
  <c r="BN6" i="10"/>
  <c r="BM28" i="10"/>
  <c r="BM27" i="10"/>
  <c r="BM26" i="10"/>
  <c r="BM25" i="10"/>
  <c r="BM24" i="10"/>
  <c r="BM23" i="10"/>
  <c r="BM22" i="10"/>
  <c r="BM21" i="10"/>
  <c r="BM20" i="10"/>
  <c r="BM19" i="10"/>
  <c r="BM18" i="10"/>
  <c r="BM16" i="10"/>
  <c r="BM15" i="10"/>
  <c r="BM14" i="10"/>
  <c r="BM13" i="10"/>
  <c r="BM12" i="10"/>
  <c r="BM11" i="10"/>
  <c r="BM10" i="10"/>
  <c r="BM9" i="10"/>
  <c r="BM8" i="10"/>
  <c r="BM7" i="10"/>
  <c r="BM6" i="10"/>
  <c r="BL28" i="10"/>
  <c r="BL27" i="10"/>
  <c r="BL26" i="10"/>
  <c r="BL25" i="10"/>
  <c r="BL24" i="10"/>
  <c r="BL23" i="10"/>
  <c r="BL22" i="10"/>
  <c r="BL21" i="10"/>
  <c r="BL20" i="10"/>
  <c r="BL19" i="10"/>
  <c r="BL18" i="10"/>
  <c r="BL16" i="10"/>
  <c r="BL15" i="10"/>
  <c r="BL14" i="10"/>
  <c r="BL13" i="10"/>
  <c r="BL12" i="10"/>
  <c r="BL11" i="10"/>
  <c r="BL10" i="10"/>
  <c r="BL9" i="10"/>
  <c r="BL8" i="10"/>
  <c r="BL7" i="10"/>
  <c r="BL6" i="10"/>
  <c r="BK28" i="10"/>
  <c r="BK27" i="10"/>
  <c r="BK26" i="10"/>
  <c r="BK25" i="10"/>
  <c r="BK24" i="10"/>
  <c r="BK23" i="10"/>
  <c r="BK22" i="10"/>
  <c r="BK21" i="10"/>
  <c r="BK20" i="10"/>
  <c r="BK19" i="10"/>
  <c r="BK18" i="10"/>
  <c r="BK16" i="10"/>
  <c r="BK15" i="10"/>
  <c r="BK14" i="10"/>
  <c r="BK13" i="10"/>
  <c r="BK12" i="10"/>
  <c r="BK11" i="10"/>
  <c r="BK10" i="10"/>
  <c r="BK9" i="10"/>
  <c r="BK8" i="10"/>
  <c r="BK7" i="10"/>
  <c r="BK6" i="10"/>
  <c r="BJ28" i="10"/>
  <c r="BJ27" i="10"/>
  <c r="BJ26" i="10"/>
  <c r="BJ25" i="10"/>
  <c r="BJ24" i="10"/>
  <c r="BJ23" i="10"/>
  <c r="BJ22" i="10"/>
  <c r="BJ21" i="10"/>
  <c r="BJ20" i="10"/>
  <c r="BJ19" i="10"/>
  <c r="BJ18" i="10"/>
  <c r="BJ16" i="10"/>
  <c r="BJ15" i="10"/>
  <c r="BJ14" i="10"/>
  <c r="BJ13" i="10"/>
  <c r="BJ12" i="10"/>
  <c r="BJ11" i="10"/>
  <c r="BJ10" i="10"/>
  <c r="BJ9" i="10"/>
  <c r="BJ8" i="10"/>
  <c r="BJ7" i="10"/>
  <c r="BJ6" i="10"/>
  <c r="BI28" i="10"/>
  <c r="BI27" i="10"/>
  <c r="BI26" i="10"/>
  <c r="BI25" i="10"/>
  <c r="BI24" i="10"/>
  <c r="BI23" i="10"/>
  <c r="BI22" i="10"/>
  <c r="BI21" i="10"/>
  <c r="BI20" i="10"/>
  <c r="BI19" i="10"/>
  <c r="BI18" i="10"/>
  <c r="BI16" i="10"/>
  <c r="BI15" i="10"/>
  <c r="BI14" i="10"/>
  <c r="BI13" i="10"/>
  <c r="BI12" i="10"/>
  <c r="BI11" i="10"/>
  <c r="BI10" i="10"/>
  <c r="BI9" i="10"/>
  <c r="BI8" i="10"/>
  <c r="BI7" i="10"/>
  <c r="BI6" i="10"/>
  <c r="BH28" i="10"/>
  <c r="BH27" i="10"/>
  <c r="BH26" i="10"/>
  <c r="BH25" i="10"/>
  <c r="BH24" i="10"/>
  <c r="BH23" i="10"/>
  <c r="BH22" i="10"/>
  <c r="BH21" i="10"/>
  <c r="BH20" i="10"/>
  <c r="BH19" i="10"/>
  <c r="BH18" i="10"/>
  <c r="BH16" i="10"/>
  <c r="BH15" i="10"/>
  <c r="BH14" i="10"/>
  <c r="BH13" i="10"/>
  <c r="BH12" i="10"/>
  <c r="BH11" i="10"/>
  <c r="BH10" i="10"/>
  <c r="BH9" i="10"/>
  <c r="BH8" i="10"/>
  <c r="BH7" i="10"/>
  <c r="BH6" i="10"/>
  <c r="BG28" i="10"/>
  <c r="BG27" i="10"/>
  <c r="BG26" i="10"/>
  <c r="BG25" i="10"/>
  <c r="BG24" i="10"/>
  <c r="BG23" i="10"/>
  <c r="BG22" i="10"/>
  <c r="BG21" i="10"/>
  <c r="BG20" i="10"/>
  <c r="BG19" i="10"/>
  <c r="BG18" i="10"/>
  <c r="BG16" i="10"/>
  <c r="BG15" i="10"/>
  <c r="BG14" i="10"/>
  <c r="BG13" i="10"/>
  <c r="BG12" i="10"/>
  <c r="BG11" i="10"/>
  <c r="BG10" i="10"/>
  <c r="BG9" i="10"/>
  <c r="BG8" i="10"/>
  <c r="BG7" i="10"/>
  <c r="BG6" i="10"/>
  <c r="BF28" i="10"/>
  <c r="BF27" i="10"/>
  <c r="BF26" i="10"/>
  <c r="BF25" i="10"/>
  <c r="BF24" i="10"/>
  <c r="BF23" i="10"/>
  <c r="BF22" i="10"/>
  <c r="BF21" i="10"/>
  <c r="BF20" i="10"/>
  <c r="BF19" i="10"/>
  <c r="BF18" i="10"/>
  <c r="BF16" i="10"/>
  <c r="BF15" i="10"/>
  <c r="BF14" i="10"/>
  <c r="BF13" i="10"/>
  <c r="BF12" i="10"/>
  <c r="BF11" i="10"/>
  <c r="BF10" i="10"/>
  <c r="BF9" i="10"/>
  <c r="BF8" i="10"/>
  <c r="BF7" i="10"/>
  <c r="BF6" i="10"/>
  <c r="BE28" i="10"/>
  <c r="BE27" i="10"/>
  <c r="BE26" i="10"/>
  <c r="BE25" i="10"/>
  <c r="BE24" i="10"/>
  <c r="BE23" i="10"/>
  <c r="BE22" i="10"/>
  <c r="BE21" i="10"/>
  <c r="BE19" i="10"/>
  <c r="BE18" i="10"/>
  <c r="BE16" i="10"/>
  <c r="BE15" i="10"/>
  <c r="BE14" i="10"/>
  <c r="BE13" i="10"/>
  <c r="BE12" i="10"/>
  <c r="BE11" i="10"/>
  <c r="BE10" i="10"/>
  <c r="BE9" i="10"/>
  <c r="BE8" i="10"/>
  <c r="BE7" i="10"/>
  <c r="BE6" i="10"/>
  <c r="BD28" i="10"/>
  <c r="BD27" i="10"/>
  <c r="BD26" i="10"/>
  <c r="BD25" i="10"/>
  <c r="BD24" i="10"/>
  <c r="BD23" i="10"/>
  <c r="BD22" i="10"/>
  <c r="BD21" i="10"/>
  <c r="BD19" i="10"/>
  <c r="BD18" i="10"/>
  <c r="BD16" i="10"/>
  <c r="BD15" i="10"/>
  <c r="BD14" i="10"/>
  <c r="BD13" i="10"/>
  <c r="BD12" i="10"/>
  <c r="BD11" i="10"/>
  <c r="BD10" i="10"/>
  <c r="BD9" i="10"/>
  <c r="BD8" i="10"/>
  <c r="BD7" i="10"/>
  <c r="BD6" i="10"/>
  <c r="BC28" i="10"/>
  <c r="BC27" i="10"/>
  <c r="BC26" i="10"/>
  <c r="BC25" i="10"/>
  <c r="BC24" i="10"/>
  <c r="BC23" i="10"/>
  <c r="BC22" i="10"/>
  <c r="BC21" i="10"/>
  <c r="BC19" i="10"/>
  <c r="BC18" i="10"/>
  <c r="BC16" i="10"/>
  <c r="BC15" i="10"/>
  <c r="BC14" i="10"/>
  <c r="BC13" i="10"/>
  <c r="BC12" i="10"/>
  <c r="BC11" i="10"/>
  <c r="BC10" i="10"/>
  <c r="BC9" i="10"/>
  <c r="BC8" i="10"/>
  <c r="BC7" i="10"/>
  <c r="BC6" i="10"/>
  <c r="BB28" i="10"/>
  <c r="BB27" i="10"/>
  <c r="BB26" i="10"/>
  <c r="BB25" i="10"/>
  <c r="BB24" i="10"/>
  <c r="BB23" i="10"/>
  <c r="BB22" i="10"/>
  <c r="BB21" i="10"/>
  <c r="BB19" i="10"/>
  <c r="BB18" i="10"/>
  <c r="BB16" i="10"/>
  <c r="BB15" i="10"/>
  <c r="BB14" i="10"/>
  <c r="BB13" i="10"/>
  <c r="BB12" i="10"/>
  <c r="BB11" i="10"/>
  <c r="BB10" i="10"/>
  <c r="BB9" i="10"/>
  <c r="BB8" i="10"/>
  <c r="BB7" i="10"/>
  <c r="BB6" i="10"/>
  <c r="BP11" i="9"/>
  <c r="BO11" i="9"/>
  <c r="BP8" i="9"/>
  <c r="BO8" i="9"/>
  <c r="AU11" i="9"/>
  <c r="AT11" i="9"/>
  <c r="AR11" i="9"/>
  <c r="AQ11" i="9"/>
  <c r="AU8" i="9"/>
  <c r="AT8" i="9"/>
  <c r="AR8" i="9"/>
  <c r="AQ8" i="9"/>
  <c r="BM11" i="9"/>
  <c r="BL11" i="9"/>
  <c r="BJ11" i="9"/>
  <c r="BI11" i="9"/>
  <c r="BM8" i="9"/>
  <c r="BL8" i="9"/>
  <c r="BJ8" i="9"/>
  <c r="BI8" i="9"/>
  <c r="BG11" i="9"/>
  <c r="BF11" i="9"/>
  <c r="BD11" i="9"/>
  <c r="BC11" i="9"/>
  <c r="BG8" i="9"/>
  <c r="BF8" i="9"/>
  <c r="BD8" i="9"/>
  <c r="BC8" i="9"/>
  <c r="BA11" i="9"/>
  <c r="AZ11" i="9"/>
  <c r="AX11" i="9"/>
  <c r="AW11" i="9"/>
  <c r="BA8" i="9"/>
  <c r="AZ8" i="9"/>
  <c r="AX8" i="9"/>
  <c r="AW8" i="9"/>
  <c r="AO11" i="9"/>
  <c r="AN11" i="9"/>
  <c r="AL11" i="9"/>
  <c r="AK11" i="9"/>
  <c r="AO8" i="9"/>
  <c r="AN8" i="9"/>
  <c r="AL8" i="9"/>
  <c r="AK8" i="9"/>
  <c r="AI11" i="9"/>
  <c r="AH11" i="9"/>
  <c r="AF11" i="9"/>
  <c r="AE11" i="9"/>
  <c r="AI8" i="9"/>
  <c r="AH8" i="9"/>
  <c r="AF8" i="9"/>
  <c r="AE8" i="9"/>
  <c r="AC11" i="9"/>
  <c r="AB11" i="9"/>
  <c r="Z11" i="9"/>
  <c r="Y11" i="9"/>
  <c r="AC8" i="9"/>
  <c r="AB8" i="9"/>
  <c r="Z8" i="9"/>
  <c r="Y8" i="9"/>
  <c r="W11" i="9"/>
  <c r="V11" i="9"/>
  <c r="T11" i="9"/>
  <c r="S11" i="9"/>
  <c r="W8" i="9"/>
  <c r="V8" i="9"/>
  <c r="T8" i="9"/>
  <c r="S8" i="9"/>
  <c r="Q11" i="9"/>
  <c r="P11" i="9"/>
  <c r="N11" i="9"/>
  <c r="M11" i="9"/>
  <c r="Q8" i="9"/>
  <c r="P8" i="9"/>
  <c r="N8" i="9"/>
  <c r="M8" i="9"/>
  <c r="H11" i="9"/>
  <c r="G11" i="9"/>
  <c r="K11" i="9"/>
  <c r="J11" i="9"/>
  <c r="K8" i="9"/>
  <c r="J8" i="9"/>
  <c r="E11" i="9"/>
  <c r="D11" i="9"/>
  <c r="H8" i="9"/>
  <c r="G8" i="9"/>
  <c r="E8" i="9"/>
  <c r="D8" i="9"/>
  <c r="K21" i="9"/>
  <c r="J21" i="9"/>
  <c r="K26" i="8"/>
  <c r="K25" i="8"/>
  <c r="K24" i="8"/>
  <c r="K23" i="8"/>
  <c r="K22" i="8"/>
  <c r="K21" i="8"/>
  <c r="K20" i="8"/>
  <c r="K19" i="8"/>
  <c r="K18" i="8"/>
  <c r="K17" i="8"/>
  <c r="K16" i="8"/>
  <c r="K15" i="8"/>
  <c r="K14" i="8"/>
  <c r="K13" i="8"/>
  <c r="K12" i="8"/>
  <c r="K11" i="8"/>
  <c r="K10" i="8"/>
  <c r="K9" i="8"/>
  <c r="K8" i="8"/>
  <c r="K7" i="8"/>
  <c r="K6" i="8"/>
  <c r="K5" i="8"/>
  <c r="F26" i="8"/>
  <c r="F25" i="8"/>
  <c r="F24" i="8"/>
  <c r="F23" i="8"/>
  <c r="F22" i="8"/>
  <c r="F21" i="8"/>
  <c r="F20" i="8"/>
  <c r="F19" i="8"/>
  <c r="F18" i="8"/>
  <c r="F17" i="8"/>
  <c r="F16" i="8"/>
  <c r="F15" i="8"/>
  <c r="F14" i="8"/>
  <c r="F13" i="8"/>
  <c r="F12" i="8"/>
  <c r="F11" i="8"/>
  <c r="F10" i="8"/>
  <c r="F9" i="8"/>
  <c r="F8" i="8"/>
  <c r="F7" i="8"/>
  <c r="F6" i="8"/>
  <c r="F5" i="8"/>
  <c r="AH29" i="7"/>
  <c r="AI29" i="7"/>
  <c r="AH28" i="7"/>
  <c r="AI28" i="7"/>
  <c r="AH27" i="7"/>
  <c r="AI27" i="7"/>
  <c r="AH26" i="7"/>
  <c r="AI26" i="7"/>
  <c r="AH25" i="7"/>
  <c r="AI25" i="7"/>
  <c r="AH24" i="7"/>
  <c r="AI24" i="7"/>
  <c r="AH23" i="7"/>
  <c r="AI23" i="7"/>
  <c r="AH22" i="7"/>
  <c r="AI22" i="7"/>
  <c r="AH21" i="7"/>
  <c r="AI21" i="7"/>
  <c r="AH20" i="7"/>
  <c r="AI20" i="7"/>
  <c r="AH19" i="7"/>
  <c r="AI19" i="7"/>
  <c r="AH18" i="7"/>
  <c r="AI18" i="7"/>
  <c r="AH17" i="7"/>
  <c r="AI17" i="7"/>
  <c r="AH16" i="7"/>
  <c r="AI16" i="7"/>
  <c r="AH15" i="7"/>
  <c r="AI15" i="7"/>
  <c r="AH14" i="7"/>
  <c r="AI14" i="7"/>
  <c r="AH13" i="7"/>
  <c r="AI13" i="7"/>
  <c r="AH12" i="7"/>
  <c r="AI12" i="7"/>
  <c r="AH11" i="7"/>
  <c r="AI11" i="7"/>
  <c r="AH10" i="7"/>
  <c r="AI10" i="7"/>
  <c r="AH9" i="7"/>
  <c r="AI9" i="7"/>
  <c r="AH8" i="7"/>
  <c r="AI8" i="7"/>
  <c r="AH7" i="7"/>
  <c r="AI7" i="7"/>
  <c r="AH6" i="7"/>
  <c r="AI6" i="7"/>
  <c r="AH5" i="7"/>
  <c r="AI5" i="7"/>
  <c r="AH4" i="7"/>
  <c r="AI4" i="7"/>
  <c r="AF29" i="7"/>
  <c r="AG29" i="7"/>
  <c r="AF28" i="7"/>
  <c r="AG28" i="7"/>
  <c r="AF27" i="7"/>
  <c r="AG27" i="7"/>
  <c r="AF26" i="7"/>
  <c r="AG26" i="7"/>
  <c r="AF25" i="7"/>
  <c r="AG25" i="7"/>
  <c r="AF24" i="7"/>
  <c r="AG24" i="7"/>
  <c r="AF23" i="7"/>
  <c r="AG23" i="7"/>
  <c r="AF22" i="7"/>
  <c r="AG22" i="7"/>
  <c r="AF21" i="7"/>
  <c r="AG21" i="7"/>
  <c r="AF20" i="7"/>
  <c r="AG20" i="7"/>
  <c r="AF19" i="7"/>
  <c r="AG19" i="7"/>
  <c r="AF18" i="7"/>
  <c r="AG18" i="7"/>
  <c r="AF17" i="7"/>
  <c r="AG17" i="7"/>
  <c r="AF16" i="7"/>
  <c r="AG16" i="7"/>
  <c r="AF15" i="7"/>
  <c r="AG15" i="7"/>
  <c r="AF14" i="7"/>
  <c r="AG14" i="7"/>
  <c r="AF13" i="7"/>
  <c r="AG13" i="7"/>
  <c r="AF12" i="7"/>
  <c r="AG12" i="7"/>
  <c r="AF11" i="7"/>
  <c r="AG11" i="7"/>
  <c r="AF10" i="7"/>
  <c r="AG10" i="7"/>
  <c r="AF9" i="7"/>
  <c r="AG9" i="7"/>
  <c r="AF8" i="7"/>
  <c r="AG8" i="7"/>
  <c r="AF7" i="7"/>
  <c r="AG7" i="7"/>
  <c r="AF6" i="7"/>
  <c r="AG6" i="7"/>
  <c r="AF5" i="7"/>
  <c r="AG5" i="7"/>
  <c r="AF4" i="7"/>
  <c r="AG4" i="7"/>
  <c r="Z64" i="5"/>
  <c r="Y64" i="5"/>
  <c r="X64" i="5"/>
  <c r="W64" i="5"/>
  <c r="V64" i="5"/>
  <c r="U64" i="5"/>
  <c r="T64" i="5"/>
  <c r="S64" i="5"/>
  <c r="R64" i="5"/>
  <c r="Q64" i="5"/>
  <c r="P64" i="5"/>
  <c r="O64" i="5"/>
  <c r="N64" i="5"/>
  <c r="M64" i="5"/>
  <c r="L64" i="5"/>
  <c r="K64" i="5"/>
  <c r="J64" i="5"/>
  <c r="I64" i="5"/>
  <c r="Z72" i="5"/>
  <c r="Y72" i="5"/>
  <c r="X72" i="5"/>
  <c r="W72" i="5"/>
  <c r="V72" i="5"/>
  <c r="U72" i="5"/>
  <c r="Z71" i="5"/>
  <c r="Y71" i="5"/>
  <c r="X71" i="5"/>
  <c r="W71" i="5"/>
  <c r="V71" i="5"/>
  <c r="U71" i="5"/>
  <c r="Z70" i="5"/>
  <c r="Y70" i="5"/>
  <c r="X70" i="5"/>
  <c r="W70" i="5"/>
  <c r="V70" i="5"/>
  <c r="U70" i="5"/>
  <c r="Z69" i="5"/>
  <c r="Y69" i="5"/>
  <c r="X69" i="5"/>
  <c r="W69" i="5"/>
  <c r="V69" i="5"/>
  <c r="U69" i="5"/>
  <c r="Z68" i="5"/>
  <c r="Y68" i="5"/>
  <c r="X68" i="5"/>
  <c r="W68" i="5"/>
  <c r="V68" i="5"/>
  <c r="U68" i="5"/>
  <c r="Z67" i="5"/>
  <c r="Y67" i="5"/>
  <c r="X67" i="5"/>
  <c r="W67" i="5"/>
  <c r="V67" i="5"/>
  <c r="U67" i="5"/>
  <c r="Z66" i="5"/>
  <c r="Y66" i="5"/>
  <c r="X66" i="5"/>
  <c r="W66" i="5"/>
  <c r="V66" i="5"/>
  <c r="U66" i="5"/>
  <c r="Z65" i="5"/>
  <c r="Y65" i="5"/>
  <c r="X65" i="5"/>
  <c r="W65" i="5"/>
  <c r="V65" i="5"/>
  <c r="U65" i="5"/>
  <c r="Z63" i="5"/>
  <c r="Y63" i="5"/>
  <c r="X63" i="5"/>
  <c r="W63" i="5"/>
  <c r="V63" i="5"/>
  <c r="U63" i="5"/>
  <c r="Z62" i="5"/>
  <c r="Y62" i="5"/>
  <c r="X62" i="5"/>
  <c r="W62" i="5"/>
  <c r="V62" i="5"/>
  <c r="U62" i="5"/>
  <c r="T72" i="5"/>
  <c r="T71" i="5"/>
  <c r="T70" i="5"/>
  <c r="T69" i="5"/>
  <c r="T68" i="5"/>
  <c r="T67" i="5"/>
  <c r="T66" i="5"/>
  <c r="T65" i="5"/>
  <c r="T63" i="5"/>
  <c r="T62" i="5"/>
  <c r="S72" i="5"/>
  <c r="S71" i="5"/>
  <c r="S70" i="5"/>
  <c r="S69" i="5"/>
  <c r="S68" i="5"/>
  <c r="S67" i="5"/>
  <c r="S66" i="5"/>
  <c r="S65" i="5"/>
  <c r="S63" i="5"/>
  <c r="S62" i="5"/>
  <c r="R72" i="5"/>
  <c r="R71" i="5"/>
  <c r="R70" i="5"/>
  <c r="R69" i="5"/>
  <c r="R68" i="5"/>
  <c r="R67" i="5"/>
  <c r="R66" i="5"/>
  <c r="R65" i="5"/>
  <c r="R63" i="5"/>
  <c r="R62" i="5"/>
  <c r="Q72" i="5"/>
  <c r="Q71" i="5"/>
  <c r="Q70" i="5"/>
  <c r="Q69" i="5"/>
  <c r="Q68" i="5"/>
  <c r="Q67" i="5"/>
  <c r="Q66" i="5"/>
  <c r="Q65" i="5"/>
  <c r="Q63" i="5"/>
  <c r="Q62" i="5"/>
  <c r="P72" i="5"/>
  <c r="P71" i="5"/>
  <c r="P70" i="5"/>
  <c r="P69" i="5"/>
  <c r="P68" i="5"/>
  <c r="P67" i="5"/>
  <c r="P66" i="5"/>
  <c r="P65" i="5"/>
  <c r="P63" i="5"/>
  <c r="P62" i="5"/>
  <c r="O72" i="5"/>
  <c r="O71" i="5"/>
  <c r="O70" i="5"/>
  <c r="O69" i="5"/>
  <c r="O68" i="5"/>
  <c r="O67" i="5"/>
  <c r="O66" i="5"/>
  <c r="O65" i="5"/>
  <c r="O63" i="5"/>
  <c r="O62" i="5"/>
  <c r="N72" i="5"/>
  <c r="N71" i="5"/>
  <c r="N70" i="5"/>
  <c r="N69" i="5"/>
  <c r="N68" i="5"/>
  <c r="N67" i="5"/>
  <c r="N66" i="5"/>
  <c r="N65" i="5"/>
  <c r="N63" i="5"/>
  <c r="N62" i="5"/>
  <c r="M72" i="5"/>
  <c r="M71" i="5"/>
  <c r="M70" i="5"/>
  <c r="M69" i="5"/>
  <c r="M68" i="5"/>
  <c r="M67" i="5"/>
  <c r="M66" i="5"/>
  <c r="M65" i="5"/>
  <c r="M63" i="5"/>
  <c r="M62" i="5"/>
  <c r="L72" i="5"/>
  <c r="L71" i="5"/>
  <c r="L70" i="5"/>
  <c r="L69" i="5"/>
  <c r="L68" i="5"/>
  <c r="L67" i="5"/>
  <c r="L66" i="5"/>
  <c r="L65" i="5"/>
  <c r="L63" i="5"/>
  <c r="L62" i="5"/>
  <c r="K72" i="5"/>
  <c r="K71" i="5"/>
  <c r="K70" i="5"/>
  <c r="K69" i="5"/>
  <c r="K68" i="5"/>
  <c r="K67" i="5"/>
  <c r="K66" i="5"/>
  <c r="K65" i="5"/>
  <c r="K63" i="5"/>
  <c r="K62" i="5"/>
  <c r="J72" i="5"/>
  <c r="J71" i="5"/>
  <c r="J70" i="5"/>
  <c r="J69" i="5"/>
  <c r="J68" i="5"/>
  <c r="J67" i="5"/>
  <c r="J66" i="5"/>
  <c r="J65" i="5"/>
  <c r="J63" i="5"/>
  <c r="J62" i="5"/>
  <c r="I72" i="5"/>
  <c r="I71" i="5"/>
  <c r="I70" i="5"/>
  <c r="I69" i="5"/>
  <c r="I68" i="5"/>
  <c r="I67" i="5"/>
  <c r="I66" i="5"/>
  <c r="I65" i="5"/>
  <c r="I63" i="5"/>
  <c r="I62" i="5"/>
  <c r="H72" i="5"/>
  <c r="H71" i="5"/>
  <c r="H70" i="5"/>
  <c r="H69" i="5"/>
  <c r="H68" i="5"/>
  <c r="H67" i="5"/>
  <c r="H66" i="5"/>
  <c r="H65" i="5"/>
  <c r="H63" i="5"/>
  <c r="H62" i="5"/>
  <c r="G72" i="5"/>
  <c r="G71" i="5"/>
  <c r="G70" i="5"/>
  <c r="G69" i="5"/>
  <c r="G68" i="5"/>
  <c r="G67" i="5"/>
  <c r="G66" i="5"/>
  <c r="G65" i="5"/>
  <c r="G63" i="5"/>
  <c r="G62" i="5"/>
  <c r="F72" i="5"/>
  <c r="F71" i="5"/>
  <c r="F70" i="5"/>
  <c r="F69" i="5"/>
  <c r="F68" i="5"/>
  <c r="F67" i="5"/>
  <c r="F66" i="5"/>
  <c r="F65" i="5"/>
  <c r="F63" i="5"/>
  <c r="F62" i="5"/>
  <c r="S50" i="5"/>
  <c r="S51" i="5"/>
  <c r="S52" i="5"/>
  <c r="S53" i="5"/>
  <c r="S54" i="5"/>
  <c r="S55" i="5"/>
  <c r="S56" i="5"/>
  <c r="S57" i="5"/>
  <c r="S58" i="5"/>
  <c r="S59" i="5"/>
  <c r="S60" i="5"/>
  <c r="T50" i="5"/>
  <c r="T51" i="5"/>
  <c r="T52" i="5"/>
  <c r="T53" i="5"/>
  <c r="T54" i="5"/>
  <c r="T55" i="5"/>
  <c r="T56" i="5"/>
  <c r="T57" i="5"/>
  <c r="T58" i="5"/>
  <c r="T59" i="5"/>
  <c r="T60" i="5"/>
  <c r="U50" i="5"/>
  <c r="U51" i="5"/>
  <c r="U52" i="5"/>
  <c r="U53" i="5"/>
  <c r="U54" i="5"/>
  <c r="U55" i="5"/>
  <c r="U56" i="5"/>
  <c r="U57" i="5"/>
  <c r="U58" i="5"/>
  <c r="U59" i="5"/>
  <c r="U60" i="5"/>
  <c r="V50" i="5"/>
  <c r="V51" i="5"/>
  <c r="V52" i="5"/>
  <c r="V53" i="5"/>
  <c r="V54" i="5"/>
  <c r="V55" i="5"/>
  <c r="V56" i="5"/>
  <c r="V57" i="5"/>
  <c r="V58" i="5"/>
  <c r="V59" i="5"/>
  <c r="V60" i="5"/>
  <c r="W50" i="5"/>
  <c r="W51" i="5"/>
  <c r="W52" i="5"/>
  <c r="W53" i="5"/>
  <c r="W54" i="5"/>
  <c r="W55" i="5"/>
  <c r="W56" i="5"/>
  <c r="W57" i="5"/>
  <c r="W58" i="5"/>
  <c r="W59" i="5"/>
  <c r="W60" i="5"/>
  <c r="X50" i="5"/>
  <c r="X51" i="5"/>
  <c r="X52" i="5"/>
  <c r="X53" i="5"/>
  <c r="X54" i="5"/>
  <c r="X55" i="5"/>
  <c r="X56" i="5"/>
  <c r="X57" i="5"/>
  <c r="X58" i="5"/>
  <c r="X59" i="5"/>
  <c r="X60" i="5"/>
  <c r="Y50" i="5"/>
  <c r="Y51" i="5"/>
  <c r="Y52" i="5"/>
  <c r="Y53" i="5"/>
  <c r="Y54" i="5"/>
  <c r="Y55" i="5"/>
  <c r="Y56" i="5"/>
  <c r="Y57" i="5"/>
  <c r="Y58" i="5"/>
  <c r="Y59" i="5"/>
  <c r="Y60" i="5"/>
  <c r="Z50" i="5"/>
  <c r="Z51" i="5"/>
  <c r="Z52" i="5"/>
  <c r="Z53" i="5"/>
  <c r="Z54" i="5"/>
  <c r="Z55" i="5"/>
  <c r="Z56" i="5"/>
  <c r="Z57" i="5"/>
  <c r="Z58" i="5"/>
  <c r="Z59" i="5"/>
  <c r="Z60" i="5"/>
  <c r="R60" i="5"/>
  <c r="R59" i="5"/>
  <c r="R58" i="5"/>
  <c r="R57" i="5"/>
  <c r="R56" i="5"/>
  <c r="R55" i="5"/>
  <c r="R54" i="5"/>
  <c r="R53" i="5"/>
  <c r="R52" i="5"/>
  <c r="R51" i="5"/>
  <c r="R50" i="5"/>
  <c r="Q60" i="5"/>
  <c r="Q59" i="5"/>
  <c r="Q58" i="5"/>
  <c r="Q57" i="5"/>
  <c r="Q56" i="5"/>
  <c r="Q55" i="5"/>
  <c r="Q54" i="5"/>
  <c r="Q53" i="5"/>
  <c r="Q52" i="5"/>
  <c r="Q51" i="5"/>
  <c r="Q50" i="5"/>
  <c r="P60" i="5"/>
  <c r="P59" i="5"/>
  <c r="P58" i="5"/>
  <c r="P57" i="5"/>
  <c r="P56" i="5"/>
  <c r="P55" i="5"/>
  <c r="P54" i="5"/>
  <c r="P53" i="5"/>
  <c r="P52" i="5"/>
  <c r="P51" i="5"/>
  <c r="P50" i="5"/>
  <c r="O60" i="5"/>
  <c r="O59" i="5"/>
  <c r="O58" i="5"/>
  <c r="O57" i="5"/>
  <c r="O56" i="5"/>
  <c r="O55" i="5"/>
  <c r="O54" i="5"/>
  <c r="O53" i="5"/>
  <c r="O52" i="5"/>
  <c r="O51" i="5"/>
  <c r="O50" i="5"/>
  <c r="N60" i="5"/>
  <c r="N59" i="5"/>
  <c r="N58" i="5"/>
  <c r="N57" i="5"/>
  <c r="N56" i="5"/>
  <c r="N55" i="5"/>
  <c r="N54" i="5"/>
  <c r="N53" i="5"/>
  <c r="N52" i="5"/>
  <c r="N51" i="5"/>
  <c r="N50" i="5"/>
  <c r="M60" i="5"/>
  <c r="M59" i="5"/>
  <c r="M58" i="5"/>
  <c r="M57" i="5"/>
  <c r="M56" i="5"/>
  <c r="M55" i="5"/>
  <c r="M54" i="5"/>
  <c r="M53" i="5"/>
  <c r="M52" i="5"/>
  <c r="M51" i="5"/>
  <c r="M50" i="5"/>
  <c r="L60" i="5"/>
  <c r="L59" i="5"/>
  <c r="L58" i="5"/>
  <c r="L57" i="5"/>
  <c r="L56" i="5"/>
  <c r="L55" i="5"/>
  <c r="L54" i="5"/>
  <c r="L53" i="5"/>
  <c r="L52" i="5"/>
  <c r="L51" i="5"/>
  <c r="L50" i="5"/>
  <c r="K60" i="5"/>
  <c r="K59" i="5"/>
  <c r="K58" i="5"/>
  <c r="K57" i="5"/>
  <c r="K56" i="5"/>
  <c r="K55" i="5"/>
  <c r="K54" i="5"/>
  <c r="K53" i="5"/>
  <c r="K52" i="5"/>
  <c r="K51" i="5"/>
  <c r="K50" i="5"/>
  <c r="J60" i="5"/>
  <c r="J59" i="5"/>
  <c r="J58" i="5"/>
  <c r="J57" i="5"/>
  <c r="J56" i="5"/>
  <c r="J55" i="5"/>
  <c r="J54" i="5"/>
  <c r="J53" i="5"/>
  <c r="J52" i="5"/>
  <c r="J51" i="5"/>
  <c r="J50" i="5"/>
  <c r="I60" i="5"/>
  <c r="I59" i="5"/>
  <c r="I58" i="5"/>
  <c r="I57" i="5"/>
  <c r="I56" i="5"/>
  <c r="I55" i="5"/>
  <c r="I54" i="5"/>
  <c r="I53" i="5"/>
  <c r="I52" i="5"/>
  <c r="I51" i="5"/>
  <c r="I50" i="5"/>
  <c r="H60" i="5"/>
  <c r="H59" i="5"/>
  <c r="H58" i="5"/>
  <c r="H57" i="5"/>
  <c r="H56" i="5"/>
  <c r="H55" i="5"/>
  <c r="H54" i="5"/>
  <c r="H53" i="5"/>
  <c r="H52" i="5"/>
  <c r="H51" i="5"/>
  <c r="H50" i="5"/>
  <c r="G60" i="5"/>
  <c r="G59" i="5"/>
  <c r="G58" i="5"/>
  <c r="G57" i="5"/>
  <c r="G56" i="5"/>
  <c r="G55" i="5"/>
  <c r="G54" i="5"/>
  <c r="G53" i="5"/>
  <c r="G52" i="5"/>
  <c r="G51" i="5"/>
  <c r="G50" i="5"/>
  <c r="F60" i="5"/>
  <c r="F59" i="5"/>
  <c r="F58" i="5"/>
  <c r="F57" i="5"/>
  <c r="F56" i="5"/>
  <c r="F55" i="5"/>
  <c r="F54" i="5"/>
  <c r="F53" i="5"/>
  <c r="F52" i="5"/>
  <c r="F51" i="5"/>
  <c r="F50" i="5"/>
  <c r="E72" i="5"/>
  <c r="E71" i="5"/>
  <c r="E70" i="5"/>
  <c r="E69" i="5"/>
  <c r="E68" i="5"/>
  <c r="E67" i="5"/>
  <c r="E66" i="5"/>
  <c r="E65" i="5"/>
  <c r="E63" i="5"/>
  <c r="E62" i="5"/>
  <c r="E60" i="5"/>
  <c r="E59" i="5"/>
  <c r="E58" i="5"/>
  <c r="E57" i="5"/>
  <c r="E56" i="5"/>
  <c r="E55" i="5"/>
  <c r="E54" i="5"/>
  <c r="E53" i="5"/>
  <c r="E52" i="5"/>
  <c r="E51" i="5"/>
  <c r="E50" i="5"/>
  <c r="Q20" i="18"/>
  <c r="P20" i="18"/>
  <c r="O20" i="18"/>
  <c r="N20" i="18"/>
  <c r="M20" i="18"/>
  <c r="L20" i="18"/>
  <c r="K20" i="18"/>
  <c r="J20" i="18"/>
  <c r="I20" i="18"/>
  <c r="H20" i="18"/>
  <c r="G20" i="18"/>
  <c r="F20" i="18"/>
  <c r="E20" i="18"/>
  <c r="Q19" i="18"/>
  <c r="P19" i="18"/>
  <c r="O19" i="18"/>
  <c r="N19" i="18"/>
  <c r="M19" i="18"/>
  <c r="L19" i="18"/>
  <c r="K19" i="18"/>
  <c r="J19" i="18"/>
  <c r="I19" i="18"/>
  <c r="H19" i="18"/>
  <c r="G19" i="18"/>
  <c r="F19" i="18"/>
  <c r="E19" i="18"/>
  <c r="Q15" i="18"/>
  <c r="P15" i="18"/>
  <c r="O15" i="18"/>
  <c r="N15" i="18"/>
  <c r="M15" i="18"/>
  <c r="L15" i="18"/>
  <c r="K15" i="18"/>
  <c r="J15" i="18"/>
  <c r="I15" i="18"/>
  <c r="H15" i="18"/>
  <c r="G15" i="18"/>
  <c r="F15" i="18"/>
  <c r="E15" i="18"/>
  <c r="Q14" i="18"/>
  <c r="P14" i="18"/>
  <c r="O14" i="18"/>
  <c r="N14" i="18"/>
  <c r="M14" i="18"/>
  <c r="L14" i="18"/>
  <c r="K14" i="18"/>
  <c r="J14" i="18"/>
  <c r="I14" i="18"/>
  <c r="H14" i="18"/>
  <c r="G14" i="18"/>
  <c r="F14" i="18"/>
  <c r="E14" i="18"/>
  <c r="H26" i="35"/>
  <c r="F26" i="35"/>
  <c r="H25" i="35"/>
  <c r="F25" i="35"/>
  <c r="H24" i="35"/>
  <c r="F24" i="35"/>
  <c r="H23" i="35"/>
  <c r="F23" i="35"/>
  <c r="H22" i="35"/>
  <c r="F22" i="35"/>
  <c r="H21" i="35"/>
  <c r="F21" i="35"/>
  <c r="F20" i="35"/>
  <c r="F19" i="35"/>
  <c r="F18" i="35"/>
  <c r="F17" i="35"/>
  <c r="H16" i="35"/>
  <c r="E16" i="35"/>
  <c r="F16" i="35"/>
  <c r="H14" i="35"/>
  <c r="F14" i="35"/>
  <c r="H13" i="35"/>
  <c r="F13" i="35"/>
  <c r="H12" i="35"/>
  <c r="F12" i="35"/>
  <c r="H11" i="35"/>
  <c r="F11" i="35"/>
  <c r="H10" i="35"/>
  <c r="F10" i="35"/>
  <c r="H9" i="35"/>
  <c r="F9" i="35"/>
  <c r="F8" i="35"/>
  <c r="F7" i="35"/>
  <c r="F6" i="35"/>
  <c r="F5" i="35"/>
  <c r="H4" i="35"/>
  <c r="E4" i="35"/>
  <c r="F4" i="35"/>
  <c r="Q11" i="18"/>
  <c r="P11" i="18"/>
  <c r="O11" i="18"/>
  <c r="N11" i="18"/>
  <c r="M11" i="18"/>
  <c r="L11" i="18"/>
  <c r="K11" i="18"/>
  <c r="J11" i="18"/>
  <c r="I11" i="18"/>
  <c r="H11" i="18"/>
  <c r="G11" i="18"/>
  <c r="F11" i="18"/>
  <c r="E11" i="18"/>
  <c r="D11" i="18"/>
  <c r="Q6" i="18"/>
  <c r="P6" i="18"/>
  <c r="O6" i="18"/>
  <c r="N6" i="18"/>
  <c r="M6" i="18"/>
  <c r="L6" i="18"/>
  <c r="K6" i="18"/>
  <c r="J6" i="18"/>
  <c r="I6" i="18"/>
  <c r="H6" i="18"/>
  <c r="G6" i="18"/>
  <c r="F6" i="18"/>
  <c r="E6" i="18"/>
  <c r="D6" i="18"/>
  <c r="X9" i="15"/>
  <c r="W9" i="15"/>
  <c r="V9" i="15"/>
  <c r="U9" i="15"/>
  <c r="T9" i="15"/>
  <c r="S9" i="15"/>
  <c r="R9" i="15"/>
  <c r="Q9" i="15"/>
  <c r="P9" i="15"/>
  <c r="O9" i="15"/>
  <c r="N9" i="15"/>
  <c r="M9" i="15"/>
  <c r="L9" i="15"/>
  <c r="K9" i="15"/>
  <c r="J9" i="15"/>
  <c r="I9" i="15"/>
  <c r="H9" i="15"/>
  <c r="G9" i="15"/>
  <c r="F9" i="15"/>
  <c r="E9" i="15"/>
  <c r="D9" i="15"/>
  <c r="X8" i="15"/>
  <c r="W8" i="15"/>
  <c r="V8" i="15"/>
  <c r="U8" i="15"/>
  <c r="T8" i="15"/>
  <c r="S8" i="15"/>
  <c r="R8" i="15"/>
  <c r="Q8" i="15"/>
  <c r="P8" i="15"/>
  <c r="O8" i="15"/>
  <c r="N8" i="15"/>
  <c r="M8" i="15"/>
  <c r="L8" i="15"/>
  <c r="K8" i="15"/>
  <c r="J8" i="15"/>
  <c r="I8" i="15"/>
  <c r="H8" i="15"/>
  <c r="G8" i="15"/>
  <c r="F8" i="15"/>
  <c r="E8" i="15"/>
  <c r="D8" i="15"/>
  <c r="X7" i="15"/>
  <c r="W7" i="15"/>
  <c r="V7" i="15"/>
  <c r="U7" i="15"/>
  <c r="T7" i="15"/>
  <c r="S7" i="15"/>
  <c r="R7" i="15"/>
  <c r="Q7" i="15"/>
  <c r="P7" i="15"/>
  <c r="O7" i="15"/>
  <c r="N7" i="15"/>
  <c r="M7" i="15"/>
  <c r="L7" i="15"/>
  <c r="K7" i="15"/>
  <c r="J7" i="15"/>
  <c r="I7" i="15"/>
  <c r="H7" i="15"/>
  <c r="G7" i="15"/>
  <c r="F7" i="15"/>
  <c r="E7" i="15"/>
  <c r="D7" i="15"/>
  <c r="X6" i="15"/>
  <c r="W6" i="15"/>
  <c r="V6" i="15"/>
  <c r="U6" i="15"/>
  <c r="T6" i="15"/>
  <c r="S6" i="15"/>
  <c r="R6" i="15"/>
  <c r="Q6" i="15"/>
  <c r="P6" i="15"/>
  <c r="O6" i="15"/>
  <c r="N6" i="15"/>
  <c r="M6" i="15"/>
  <c r="L6" i="15"/>
  <c r="K6" i="15"/>
  <c r="J6" i="15"/>
  <c r="I6" i="15"/>
  <c r="H6" i="15"/>
  <c r="G6" i="15"/>
  <c r="F6" i="15"/>
  <c r="E6" i="15"/>
  <c r="D6" i="15"/>
  <c r="F16" i="18"/>
  <c r="N16" i="18"/>
  <c r="H21" i="18"/>
  <c r="P21" i="18"/>
  <c r="L16" i="18"/>
  <c r="F21" i="18"/>
  <c r="N21" i="18"/>
  <c r="G16" i="18"/>
  <c r="I21" i="18"/>
  <c r="H16" i="18"/>
  <c r="J21" i="18"/>
  <c r="Q16" i="18"/>
  <c r="R16" i="18"/>
  <c r="J16" i="18"/>
  <c r="L21" i="18"/>
  <c r="K16" i="18"/>
  <c r="E21" i="18"/>
  <c r="M21" i="18"/>
  <c r="O16" i="18"/>
  <c r="Q21" i="18"/>
  <c r="R21" i="18"/>
  <c r="P16" i="18"/>
  <c r="I16" i="18"/>
  <c r="K21" i="18"/>
  <c r="E16" i="18"/>
  <c r="M16" i="18"/>
  <c r="G21" i="18"/>
  <c r="O21" i="18"/>
  <c r="U81" i="14"/>
  <c r="T81" i="14"/>
  <c r="S81" i="14"/>
  <c r="R81" i="14"/>
  <c r="Q81" i="14"/>
  <c r="P81" i="14"/>
  <c r="O81" i="14"/>
  <c r="N81" i="14"/>
  <c r="M81" i="14"/>
  <c r="L81" i="14"/>
  <c r="K81" i="14"/>
  <c r="J81" i="14"/>
  <c r="I81" i="14"/>
  <c r="H81" i="14"/>
  <c r="G81" i="14"/>
  <c r="F81" i="14"/>
  <c r="E81" i="14"/>
  <c r="D81" i="14"/>
  <c r="U80" i="14"/>
  <c r="T80" i="14"/>
  <c r="S80" i="14"/>
  <c r="R80" i="14"/>
  <c r="Q80" i="14"/>
  <c r="P80" i="14"/>
  <c r="O80" i="14"/>
  <c r="N80" i="14"/>
  <c r="M80" i="14"/>
  <c r="L80" i="14"/>
  <c r="K80" i="14"/>
  <c r="J80" i="14"/>
  <c r="I80" i="14"/>
  <c r="H80" i="14"/>
  <c r="G80" i="14"/>
  <c r="F80" i="14"/>
  <c r="E80" i="14"/>
  <c r="D80" i="14"/>
  <c r="U79" i="14"/>
  <c r="T79" i="14"/>
  <c r="S79" i="14"/>
  <c r="R79" i="14"/>
  <c r="Q79" i="14"/>
  <c r="P79" i="14"/>
  <c r="O79" i="14"/>
  <c r="N79" i="14"/>
  <c r="M79" i="14"/>
  <c r="L79" i="14"/>
  <c r="K79" i="14"/>
  <c r="J79" i="14"/>
  <c r="I79" i="14"/>
  <c r="H79" i="14"/>
  <c r="G79" i="14"/>
  <c r="F79" i="14"/>
  <c r="E79" i="14"/>
  <c r="D79" i="14"/>
  <c r="U78" i="14"/>
  <c r="T78" i="14"/>
  <c r="S78" i="14"/>
  <c r="R78" i="14"/>
  <c r="Q78" i="14"/>
  <c r="P78" i="14"/>
  <c r="O78" i="14"/>
  <c r="N78" i="14"/>
  <c r="M78" i="14"/>
  <c r="L78" i="14"/>
  <c r="K78" i="14"/>
  <c r="J78" i="14"/>
  <c r="I78" i="14"/>
  <c r="H78" i="14"/>
  <c r="G78" i="14"/>
  <c r="F78" i="14"/>
  <c r="E78" i="14"/>
  <c r="D78" i="14"/>
  <c r="U77" i="14"/>
  <c r="T77" i="14"/>
  <c r="S77" i="14"/>
  <c r="R77" i="14"/>
  <c r="Q77" i="14"/>
  <c r="P77" i="14"/>
  <c r="O77" i="14"/>
  <c r="N77" i="14"/>
  <c r="M77" i="14"/>
  <c r="L77" i="14"/>
  <c r="K77" i="14"/>
  <c r="J77" i="14"/>
  <c r="I77" i="14"/>
  <c r="H77" i="14"/>
  <c r="G77" i="14"/>
  <c r="F77" i="14"/>
  <c r="E77" i="14"/>
  <c r="D77" i="14"/>
  <c r="U76" i="14"/>
  <c r="T76" i="14"/>
  <c r="S76" i="14"/>
  <c r="R76" i="14"/>
  <c r="Q76" i="14"/>
  <c r="P76" i="14"/>
  <c r="O76" i="14"/>
  <c r="N76" i="14"/>
  <c r="M76" i="14"/>
  <c r="L76" i="14"/>
  <c r="K76" i="14"/>
  <c r="J76" i="14"/>
  <c r="I76" i="14"/>
  <c r="H76" i="14"/>
  <c r="G76" i="14"/>
  <c r="F76" i="14"/>
  <c r="E76" i="14"/>
  <c r="D76" i="14"/>
  <c r="U75" i="14"/>
  <c r="T75" i="14"/>
  <c r="S75" i="14"/>
  <c r="R75" i="14"/>
  <c r="Q75" i="14"/>
  <c r="P75" i="14"/>
  <c r="O75" i="14"/>
  <c r="N75" i="14"/>
  <c r="M75" i="14"/>
  <c r="L75" i="14"/>
  <c r="K75" i="14"/>
  <c r="J75" i="14"/>
  <c r="I75" i="14"/>
  <c r="H75" i="14"/>
  <c r="G75" i="14"/>
  <c r="F75" i="14"/>
  <c r="E75" i="14"/>
  <c r="D75" i="14"/>
  <c r="U74" i="14"/>
  <c r="T74" i="14"/>
  <c r="S74" i="14"/>
  <c r="R74" i="14"/>
  <c r="Q74" i="14"/>
  <c r="P74" i="14"/>
  <c r="O74" i="14"/>
  <c r="N74" i="14"/>
  <c r="M74" i="14"/>
  <c r="L74" i="14"/>
  <c r="K74" i="14"/>
  <c r="J74" i="14"/>
  <c r="I74" i="14"/>
  <c r="H74" i="14"/>
  <c r="G74" i="14"/>
  <c r="F74" i="14"/>
  <c r="E74" i="14"/>
  <c r="D74" i="14"/>
  <c r="U73" i="14"/>
  <c r="T73" i="14"/>
  <c r="S73" i="14"/>
  <c r="R73" i="14"/>
  <c r="Q73" i="14"/>
  <c r="P73" i="14"/>
  <c r="O73" i="14"/>
  <c r="N73" i="14"/>
  <c r="M73" i="14"/>
  <c r="L73" i="14"/>
  <c r="K73" i="14"/>
  <c r="J73" i="14"/>
  <c r="I73" i="14"/>
  <c r="H73" i="14"/>
  <c r="G73" i="14"/>
  <c r="F73" i="14"/>
  <c r="E73" i="14"/>
  <c r="D73" i="14"/>
  <c r="U72" i="14"/>
  <c r="T72" i="14"/>
  <c r="S72" i="14"/>
  <c r="R72" i="14"/>
  <c r="Q72" i="14"/>
  <c r="P72" i="14"/>
  <c r="O72" i="14"/>
  <c r="N72" i="14"/>
  <c r="M72" i="14"/>
  <c r="L72" i="14"/>
  <c r="K72" i="14"/>
  <c r="J72" i="14"/>
  <c r="I72" i="14"/>
  <c r="H72" i="14"/>
  <c r="G72" i="14"/>
  <c r="F72" i="14"/>
  <c r="E72" i="14"/>
  <c r="D72" i="14"/>
  <c r="U71" i="14"/>
  <c r="T71" i="14"/>
  <c r="S71" i="14"/>
  <c r="R71" i="14"/>
  <c r="Q71" i="14"/>
  <c r="P71" i="14"/>
  <c r="O71" i="14"/>
  <c r="N71" i="14"/>
  <c r="M71" i="14"/>
  <c r="L71" i="14"/>
  <c r="K71" i="14"/>
  <c r="J71" i="14"/>
  <c r="I71" i="14"/>
  <c r="H71" i="14"/>
  <c r="G71" i="14"/>
  <c r="F71" i="14"/>
  <c r="E71" i="14"/>
  <c r="D71" i="14"/>
  <c r="U70" i="14"/>
  <c r="T70" i="14"/>
  <c r="S70" i="14"/>
  <c r="R70" i="14"/>
  <c r="Q70" i="14"/>
  <c r="P70" i="14"/>
  <c r="O70" i="14"/>
  <c r="N70" i="14"/>
  <c r="M70" i="14"/>
  <c r="L70" i="14"/>
  <c r="K70" i="14"/>
  <c r="J70" i="14"/>
  <c r="I70" i="14"/>
  <c r="H70" i="14"/>
  <c r="G70" i="14"/>
  <c r="F70" i="14"/>
  <c r="E70" i="14"/>
  <c r="D70" i="14"/>
  <c r="U69" i="14"/>
  <c r="T69" i="14"/>
  <c r="S69" i="14"/>
  <c r="R69" i="14"/>
  <c r="Q69" i="14"/>
  <c r="P69" i="14"/>
  <c r="O69" i="14"/>
  <c r="N69" i="14"/>
  <c r="M69" i="14"/>
  <c r="L69" i="14"/>
  <c r="K69" i="14"/>
  <c r="J69" i="14"/>
  <c r="I69" i="14"/>
  <c r="H69" i="14"/>
  <c r="G69" i="14"/>
  <c r="F69" i="14"/>
  <c r="E69" i="14"/>
  <c r="D69" i="14"/>
  <c r="U68" i="14"/>
  <c r="T68" i="14"/>
  <c r="S68" i="14"/>
  <c r="R68" i="14"/>
  <c r="Q68" i="14"/>
  <c r="P68" i="14"/>
  <c r="O68" i="14"/>
  <c r="N68" i="14"/>
  <c r="M68" i="14"/>
  <c r="L68" i="14"/>
  <c r="K68" i="14"/>
  <c r="J68" i="14"/>
  <c r="I68" i="14"/>
  <c r="H68" i="14"/>
  <c r="G68" i="14"/>
  <c r="F68" i="14"/>
  <c r="E68" i="14"/>
  <c r="D68" i="14"/>
  <c r="U67" i="14"/>
  <c r="T67" i="14"/>
  <c r="S67" i="14"/>
  <c r="R67" i="14"/>
  <c r="Q67" i="14"/>
  <c r="P67" i="14"/>
  <c r="O67" i="14"/>
  <c r="N67" i="14"/>
  <c r="M67" i="14"/>
  <c r="L67" i="14"/>
  <c r="K67" i="14"/>
  <c r="J67" i="14"/>
  <c r="I67" i="14"/>
  <c r="H67" i="14"/>
  <c r="G67" i="14"/>
  <c r="F67" i="14"/>
  <c r="E67" i="14"/>
  <c r="D67" i="14"/>
  <c r="U66" i="14"/>
  <c r="T66" i="14"/>
  <c r="S66" i="14"/>
  <c r="R66" i="14"/>
  <c r="Q66" i="14"/>
  <c r="P66" i="14"/>
  <c r="O66" i="14"/>
  <c r="N66" i="14"/>
  <c r="M66" i="14"/>
  <c r="L66" i="14"/>
  <c r="K66" i="14"/>
  <c r="J66" i="14"/>
  <c r="I66" i="14"/>
  <c r="H66" i="14"/>
  <c r="G66" i="14"/>
  <c r="F66" i="14"/>
  <c r="E66" i="14"/>
  <c r="D66" i="14"/>
  <c r="U65" i="14"/>
  <c r="T65" i="14"/>
  <c r="S65" i="14"/>
  <c r="R65" i="14"/>
  <c r="Q65" i="14"/>
  <c r="P65" i="14"/>
  <c r="O65" i="14"/>
  <c r="N65" i="14"/>
  <c r="M65" i="14"/>
  <c r="L65" i="14"/>
  <c r="K65" i="14"/>
  <c r="J65" i="14"/>
  <c r="I65" i="14"/>
  <c r="H65" i="14"/>
  <c r="G65" i="14"/>
  <c r="F65" i="14"/>
  <c r="E65" i="14"/>
  <c r="D65" i="14"/>
  <c r="Y64" i="14"/>
  <c r="X64" i="14"/>
  <c r="W64" i="14"/>
  <c r="V64" i="14"/>
  <c r="U64" i="14"/>
  <c r="T64" i="14"/>
  <c r="S64" i="14"/>
  <c r="R64" i="14"/>
  <c r="Q64" i="14"/>
  <c r="P64" i="14"/>
  <c r="O64" i="14"/>
  <c r="N64" i="14"/>
  <c r="M64" i="14"/>
  <c r="L64" i="14"/>
  <c r="K64" i="14"/>
  <c r="J64" i="14"/>
  <c r="I64" i="14"/>
  <c r="H64" i="14"/>
  <c r="G64" i="14"/>
  <c r="F64" i="14"/>
  <c r="E64" i="14"/>
  <c r="D64" i="14"/>
  <c r="U62" i="14"/>
  <c r="T62" i="14"/>
  <c r="S62" i="14"/>
  <c r="R62" i="14"/>
  <c r="Q62" i="14"/>
  <c r="P62" i="14"/>
  <c r="O62" i="14"/>
  <c r="N62" i="14"/>
  <c r="M62" i="14"/>
  <c r="L62" i="14"/>
  <c r="K62" i="14"/>
  <c r="J62" i="14"/>
  <c r="I62" i="14"/>
  <c r="H62" i="14"/>
  <c r="G62" i="14"/>
  <c r="F62" i="14"/>
  <c r="E62" i="14"/>
  <c r="D62" i="14"/>
  <c r="U61" i="14"/>
  <c r="T61" i="14"/>
  <c r="S61" i="14"/>
  <c r="R61" i="14"/>
  <c r="Q61" i="14"/>
  <c r="P61" i="14"/>
  <c r="O61" i="14"/>
  <c r="N61" i="14"/>
  <c r="M61" i="14"/>
  <c r="L61" i="14"/>
  <c r="K61" i="14"/>
  <c r="J61" i="14"/>
  <c r="I61" i="14"/>
  <c r="H61" i="14"/>
  <c r="G61" i="14"/>
  <c r="F61" i="14"/>
  <c r="E61" i="14"/>
  <c r="D61" i="14"/>
  <c r="U60" i="14"/>
  <c r="T60" i="14"/>
  <c r="S60" i="14"/>
  <c r="R60" i="14"/>
  <c r="Q60" i="14"/>
  <c r="P60" i="14"/>
  <c r="O60" i="14"/>
  <c r="N60" i="14"/>
  <c r="M60" i="14"/>
  <c r="L60" i="14"/>
  <c r="K60" i="14"/>
  <c r="J60" i="14"/>
  <c r="I60" i="14"/>
  <c r="H60" i="14"/>
  <c r="G60" i="14"/>
  <c r="F60" i="14"/>
  <c r="E60" i="14"/>
  <c r="D60" i="14"/>
  <c r="U59" i="14"/>
  <c r="T59" i="14"/>
  <c r="S59" i="14"/>
  <c r="R59" i="14"/>
  <c r="Q59" i="14"/>
  <c r="P59" i="14"/>
  <c r="O59" i="14"/>
  <c r="N59" i="14"/>
  <c r="M59" i="14"/>
  <c r="L59" i="14"/>
  <c r="K59" i="14"/>
  <c r="J59" i="14"/>
  <c r="I59" i="14"/>
  <c r="H59" i="14"/>
  <c r="G59" i="14"/>
  <c r="F59" i="14"/>
  <c r="E59" i="14"/>
  <c r="D59" i="14"/>
  <c r="U58" i="14"/>
  <c r="T58" i="14"/>
  <c r="S58" i="14"/>
  <c r="R58" i="14"/>
  <c r="Q58" i="14"/>
  <c r="P58" i="14"/>
  <c r="O58" i="14"/>
  <c r="N58" i="14"/>
  <c r="M58" i="14"/>
  <c r="L58" i="14"/>
  <c r="K58" i="14"/>
  <c r="J58" i="14"/>
  <c r="I58" i="14"/>
  <c r="H58" i="14"/>
  <c r="G58" i="14"/>
  <c r="F58" i="14"/>
  <c r="E58" i="14"/>
  <c r="D58" i="14"/>
  <c r="U57" i="14"/>
  <c r="T57" i="14"/>
  <c r="S57" i="14"/>
  <c r="R57" i="14"/>
  <c r="Q57" i="14"/>
  <c r="P57" i="14"/>
  <c r="O57" i="14"/>
  <c r="N57" i="14"/>
  <c r="M57" i="14"/>
  <c r="L57" i="14"/>
  <c r="K57" i="14"/>
  <c r="J57" i="14"/>
  <c r="I57" i="14"/>
  <c r="H57" i="14"/>
  <c r="G57" i="14"/>
  <c r="F57" i="14"/>
  <c r="E57" i="14"/>
  <c r="D57" i="14"/>
  <c r="U56" i="14"/>
  <c r="T56" i="14"/>
  <c r="S56" i="14"/>
  <c r="R56" i="14"/>
  <c r="Q56" i="14"/>
  <c r="P56" i="14"/>
  <c r="O56" i="14"/>
  <c r="N56" i="14"/>
  <c r="M56" i="14"/>
  <c r="L56" i="14"/>
  <c r="K56" i="14"/>
  <c r="J56" i="14"/>
  <c r="I56" i="14"/>
  <c r="H56" i="14"/>
  <c r="G56" i="14"/>
  <c r="F56" i="14"/>
  <c r="E56" i="14"/>
  <c r="D56" i="14"/>
  <c r="U55" i="14"/>
  <c r="T55" i="14"/>
  <c r="S55" i="14"/>
  <c r="R55" i="14"/>
  <c r="Q55" i="14"/>
  <c r="P55" i="14"/>
  <c r="O55" i="14"/>
  <c r="N55" i="14"/>
  <c r="M55" i="14"/>
  <c r="L55" i="14"/>
  <c r="K55" i="14"/>
  <c r="J55" i="14"/>
  <c r="I55" i="14"/>
  <c r="H55" i="14"/>
  <c r="G55" i="14"/>
  <c r="F55" i="14"/>
  <c r="E55" i="14"/>
  <c r="D55" i="14"/>
  <c r="U54" i="14"/>
  <c r="T54" i="14"/>
  <c r="S54" i="14"/>
  <c r="R54" i="14"/>
  <c r="Q54" i="14"/>
  <c r="P54" i="14"/>
  <c r="O54" i="14"/>
  <c r="N54" i="14"/>
  <c r="M54" i="14"/>
  <c r="L54" i="14"/>
  <c r="K54" i="14"/>
  <c r="J54" i="14"/>
  <c r="I54" i="14"/>
  <c r="H54" i="14"/>
  <c r="G54" i="14"/>
  <c r="F54" i="14"/>
  <c r="E54" i="14"/>
  <c r="D54" i="14"/>
  <c r="U53" i="14"/>
  <c r="T53" i="14"/>
  <c r="S53" i="14"/>
  <c r="R53" i="14"/>
  <c r="Q53" i="14"/>
  <c r="P53" i="14"/>
  <c r="O53" i="14"/>
  <c r="N53" i="14"/>
  <c r="M53" i="14"/>
  <c r="L53" i="14"/>
  <c r="K53" i="14"/>
  <c r="J53" i="14"/>
  <c r="I53" i="14"/>
  <c r="H53" i="14"/>
  <c r="G53" i="14"/>
  <c r="F53" i="14"/>
  <c r="E53" i="14"/>
  <c r="D53" i="14"/>
  <c r="U52" i="14"/>
  <c r="T52" i="14"/>
  <c r="S52" i="14"/>
  <c r="R52" i="14"/>
  <c r="Q52" i="14"/>
  <c r="P52" i="14"/>
  <c r="O52" i="14"/>
  <c r="N52" i="14"/>
  <c r="M52" i="14"/>
  <c r="L52" i="14"/>
  <c r="K52" i="14"/>
  <c r="J52" i="14"/>
  <c r="I52" i="14"/>
  <c r="H52" i="14"/>
  <c r="G52" i="14"/>
  <c r="F52" i="14"/>
  <c r="E52" i="14"/>
  <c r="D52" i="14"/>
  <c r="U51" i="14"/>
  <c r="T51" i="14"/>
  <c r="S51" i="14"/>
  <c r="R51" i="14"/>
  <c r="Q51" i="14"/>
  <c r="P51" i="14"/>
  <c r="O51" i="14"/>
  <c r="N51" i="14"/>
  <c r="M51" i="14"/>
  <c r="L51" i="14"/>
  <c r="K51" i="14"/>
  <c r="J51" i="14"/>
  <c r="I51" i="14"/>
  <c r="H51" i="14"/>
  <c r="G51" i="14"/>
  <c r="F51" i="14"/>
  <c r="E51" i="14"/>
  <c r="D51" i="14"/>
  <c r="U50" i="14"/>
  <c r="T50" i="14"/>
  <c r="S50" i="14"/>
  <c r="R50" i="14"/>
  <c r="Q50" i="14"/>
  <c r="P50" i="14"/>
  <c r="O50" i="14"/>
  <c r="N50" i="14"/>
  <c r="M50" i="14"/>
  <c r="L50" i="14"/>
  <c r="K50" i="14"/>
  <c r="J50" i="14"/>
  <c r="I50" i="14"/>
  <c r="H50" i="14"/>
  <c r="G50" i="14"/>
  <c r="F50" i="14"/>
  <c r="E50" i="14"/>
  <c r="D50" i="14"/>
  <c r="U49" i="14"/>
  <c r="T49" i="14"/>
  <c r="S49" i="14"/>
  <c r="R49" i="14"/>
  <c r="Q49" i="14"/>
  <c r="P49" i="14"/>
  <c r="O49" i="14"/>
  <c r="N49" i="14"/>
  <c r="M49" i="14"/>
  <c r="L49" i="14"/>
  <c r="K49" i="14"/>
  <c r="J49" i="14"/>
  <c r="I49" i="14"/>
  <c r="H49" i="14"/>
  <c r="G49" i="14"/>
  <c r="F49" i="14"/>
  <c r="E49" i="14"/>
  <c r="D49" i="14"/>
  <c r="U48" i="14"/>
  <c r="T48" i="14"/>
  <c r="S48" i="14"/>
  <c r="R48" i="14"/>
  <c r="Q48" i="14"/>
  <c r="P48" i="14"/>
  <c r="O48" i="14"/>
  <c r="N48" i="14"/>
  <c r="M48" i="14"/>
  <c r="L48" i="14"/>
  <c r="K48" i="14"/>
  <c r="J48" i="14"/>
  <c r="I48" i="14"/>
  <c r="H48" i="14"/>
  <c r="G48" i="14"/>
  <c r="F48" i="14"/>
  <c r="E48" i="14"/>
  <c r="D48" i="14"/>
  <c r="U47" i="14"/>
  <c r="T47" i="14"/>
  <c r="S47" i="14"/>
  <c r="R47" i="14"/>
  <c r="Q47" i="14"/>
  <c r="P47" i="14"/>
  <c r="O47" i="14"/>
  <c r="N47" i="14"/>
  <c r="M47" i="14"/>
  <c r="L47" i="14"/>
  <c r="K47" i="14"/>
  <c r="J47" i="14"/>
  <c r="I47" i="14"/>
  <c r="H47" i="14"/>
  <c r="G47" i="14"/>
  <c r="F47" i="14"/>
  <c r="E47" i="14"/>
  <c r="D47" i="14"/>
  <c r="U46" i="14"/>
  <c r="T46" i="14"/>
  <c r="S46" i="14"/>
  <c r="R46" i="14"/>
  <c r="Q46" i="14"/>
  <c r="P46" i="14"/>
  <c r="O46" i="14"/>
  <c r="N46" i="14"/>
  <c r="M46" i="14"/>
  <c r="L46" i="14"/>
  <c r="K46" i="14"/>
  <c r="J46" i="14"/>
  <c r="I46" i="14"/>
  <c r="H46" i="14"/>
  <c r="G46" i="14"/>
  <c r="F46" i="14"/>
  <c r="E46" i="14"/>
  <c r="D46" i="14"/>
  <c r="Y45" i="14"/>
  <c r="X45" i="14"/>
  <c r="W45" i="14"/>
  <c r="V45" i="14"/>
  <c r="U45" i="14"/>
  <c r="T45" i="14"/>
  <c r="S45" i="14"/>
  <c r="R45" i="14"/>
  <c r="Q45" i="14"/>
  <c r="P45" i="14"/>
  <c r="O45" i="14"/>
  <c r="N45" i="14"/>
  <c r="M45" i="14"/>
  <c r="L45" i="14"/>
  <c r="K45" i="14"/>
  <c r="J45" i="14"/>
  <c r="I45" i="14"/>
  <c r="H45" i="14"/>
  <c r="G45" i="14"/>
  <c r="F45" i="14"/>
  <c r="E45" i="14"/>
  <c r="D45" i="14"/>
  <c r="Z23" i="13"/>
  <c r="Z22" i="13"/>
  <c r="Z21" i="13"/>
  <c r="Z20" i="13"/>
  <c r="Z18" i="13"/>
  <c r="Z17" i="13"/>
  <c r="Z16" i="13"/>
  <c r="Z15" i="13"/>
  <c r="F20" i="9"/>
  <c r="F19" i="9"/>
  <c r="F17" i="9"/>
  <c r="F16" i="9"/>
  <c r="BQ10" i="9"/>
  <c r="BN10" i="9"/>
  <c r="BK10" i="9"/>
  <c r="BH10" i="9"/>
  <c r="BE10" i="9"/>
  <c r="BB10" i="9"/>
  <c r="AY10" i="9"/>
  <c r="AV10" i="9"/>
  <c r="AS10" i="9"/>
  <c r="AP10" i="9"/>
  <c r="AM10" i="9"/>
  <c r="AJ10" i="9"/>
  <c r="AG10" i="9"/>
  <c r="AD10" i="9"/>
  <c r="AA10" i="9"/>
  <c r="X10" i="9"/>
  <c r="U10" i="9"/>
  <c r="R10" i="9"/>
  <c r="O10" i="9"/>
  <c r="L10" i="9"/>
  <c r="I10" i="9"/>
  <c r="F10" i="9"/>
  <c r="BQ9" i="9"/>
  <c r="BN9" i="9"/>
  <c r="BK9" i="9"/>
  <c r="BH9" i="9"/>
  <c r="BE9" i="9"/>
  <c r="BB9" i="9"/>
  <c r="AY9" i="9"/>
  <c r="AV9" i="9"/>
  <c r="AS9" i="9"/>
  <c r="AP9" i="9"/>
  <c r="AM9" i="9"/>
  <c r="AJ9" i="9"/>
  <c r="AG9" i="9"/>
  <c r="AD9" i="9"/>
  <c r="AA9" i="9"/>
  <c r="X9" i="9"/>
  <c r="U9" i="9"/>
  <c r="R9" i="9"/>
  <c r="O9" i="9"/>
  <c r="L9" i="9"/>
  <c r="I9" i="9"/>
  <c r="F9" i="9"/>
  <c r="BQ7" i="9"/>
  <c r="BN7" i="9"/>
  <c r="BK7" i="9"/>
  <c r="BH7" i="9"/>
  <c r="BE7" i="9"/>
  <c r="BB7" i="9"/>
  <c r="AY7" i="9"/>
  <c r="AV7" i="9"/>
  <c r="AS7" i="9"/>
  <c r="AP7" i="9"/>
  <c r="AM7" i="9"/>
  <c r="AJ7" i="9"/>
  <c r="AG7" i="9"/>
  <c r="AD7" i="9"/>
  <c r="AA7" i="9"/>
  <c r="X7" i="9"/>
  <c r="U7" i="9"/>
  <c r="R7" i="9"/>
  <c r="O7" i="9"/>
  <c r="L7" i="9"/>
  <c r="I7" i="9"/>
  <c r="F7" i="9"/>
  <c r="BQ6" i="9"/>
  <c r="BN6" i="9"/>
  <c r="BK6" i="9"/>
  <c r="BH6" i="9"/>
  <c r="BE6" i="9"/>
  <c r="BB6" i="9"/>
  <c r="AY6" i="9"/>
  <c r="AV6" i="9"/>
  <c r="AS6" i="9"/>
  <c r="AP6" i="9"/>
  <c r="AM6" i="9"/>
  <c r="AJ6" i="9"/>
  <c r="AG6" i="9"/>
  <c r="AD6" i="9"/>
  <c r="AA6" i="9"/>
  <c r="X6" i="9"/>
  <c r="U6" i="9"/>
  <c r="R6" i="9"/>
  <c r="O6" i="9"/>
  <c r="L6" i="9"/>
  <c r="I6" i="9"/>
  <c r="F6" i="9"/>
  <c r="N48" i="6"/>
  <c r="M48" i="6"/>
  <c r="L48" i="6"/>
  <c r="K48" i="6"/>
  <c r="J48" i="6"/>
  <c r="I48" i="6"/>
  <c r="H48" i="6"/>
  <c r="N47" i="6"/>
  <c r="M47" i="6"/>
  <c r="L47" i="6"/>
  <c r="K47" i="6"/>
  <c r="N46" i="6"/>
  <c r="M46" i="6"/>
  <c r="L46" i="6"/>
  <c r="K46" i="6"/>
  <c r="J46" i="6"/>
  <c r="I46" i="6"/>
  <c r="H46" i="6"/>
  <c r="N45" i="6"/>
  <c r="M45" i="6"/>
  <c r="L45" i="6"/>
  <c r="K45" i="6"/>
  <c r="N44" i="6"/>
  <c r="M44" i="6"/>
  <c r="L44" i="6"/>
  <c r="K44" i="6"/>
  <c r="J44" i="6"/>
  <c r="I44" i="6"/>
  <c r="H44" i="6"/>
  <c r="N43" i="6"/>
  <c r="M43" i="6"/>
  <c r="L43" i="6"/>
  <c r="K43" i="6"/>
  <c r="N42" i="6"/>
  <c r="M42" i="6"/>
  <c r="L42" i="6"/>
  <c r="K42" i="6"/>
  <c r="J42" i="6"/>
  <c r="I42" i="6"/>
  <c r="H42" i="6"/>
  <c r="N41" i="6"/>
  <c r="M41" i="6"/>
  <c r="L41" i="6"/>
  <c r="K41" i="6"/>
  <c r="N40" i="6"/>
  <c r="M40" i="6"/>
  <c r="L40" i="6"/>
  <c r="K40" i="6"/>
  <c r="J40" i="6"/>
  <c r="I40" i="6"/>
  <c r="H40" i="6"/>
  <c r="N39" i="6"/>
  <c r="M39" i="6"/>
  <c r="L39" i="6"/>
  <c r="K39" i="6"/>
  <c r="N38" i="6"/>
  <c r="M38" i="6"/>
  <c r="L38" i="6"/>
  <c r="K38" i="6"/>
  <c r="J38" i="6"/>
  <c r="I38" i="6"/>
  <c r="H38" i="6"/>
  <c r="N37" i="6"/>
  <c r="M37" i="6"/>
  <c r="L37" i="6"/>
  <c r="K37" i="6"/>
  <c r="N36" i="6"/>
  <c r="M36" i="6"/>
  <c r="L36" i="6"/>
  <c r="K36" i="6"/>
  <c r="J36" i="6"/>
  <c r="I36" i="6"/>
  <c r="H36" i="6"/>
  <c r="N35" i="6"/>
  <c r="M35" i="6"/>
  <c r="L35" i="6"/>
  <c r="K35" i="6"/>
  <c r="N34" i="6"/>
  <c r="M34" i="6"/>
  <c r="L34" i="6"/>
  <c r="K34" i="6"/>
  <c r="J34" i="6"/>
  <c r="I34" i="6"/>
  <c r="H34" i="6"/>
  <c r="N33" i="6"/>
  <c r="M33" i="6"/>
  <c r="L33" i="6"/>
  <c r="K33" i="6"/>
  <c r="N32" i="6"/>
  <c r="M32" i="6"/>
  <c r="L32" i="6"/>
  <c r="K32" i="6"/>
  <c r="J32" i="6"/>
  <c r="I32" i="6"/>
  <c r="N31" i="6"/>
  <c r="M31" i="6"/>
  <c r="L31" i="6"/>
  <c r="K31" i="6"/>
  <c r="N30" i="6"/>
  <c r="M30" i="6"/>
  <c r="L30" i="6"/>
  <c r="K30" i="6"/>
  <c r="J30" i="6"/>
  <c r="I30" i="6"/>
  <c r="H30" i="6"/>
  <c r="N29" i="6"/>
  <c r="M29" i="6"/>
  <c r="L29" i="6"/>
  <c r="K29" i="6"/>
  <c r="N28" i="6"/>
  <c r="M28" i="6"/>
  <c r="L28" i="6"/>
  <c r="K28" i="6"/>
  <c r="J28" i="6"/>
  <c r="I28" i="6"/>
  <c r="H28" i="6"/>
  <c r="N27" i="6"/>
  <c r="M27" i="6"/>
  <c r="L27" i="6"/>
  <c r="K27" i="6"/>
  <c r="N26" i="6"/>
  <c r="M26" i="6"/>
  <c r="L26" i="6"/>
  <c r="K26" i="6"/>
  <c r="J26" i="6"/>
  <c r="I26" i="6"/>
  <c r="H26" i="6"/>
  <c r="N25" i="6"/>
  <c r="M25" i="6"/>
  <c r="L25" i="6"/>
  <c r="K25" i="6"/>
  <c r="N24" i="6"/>
  <c r="M24" i="6"/>
  <c r="L24" i="6"/>
  <c r="K24" i="6"/>
  <c r="J24" i="6"/>
  <c r="I24" i="6"/>
  <c r="H24" i="6"/>
  <c r="N23" i="6"/>
  <c r="M23" i="6"/>
  <c r="L23" i="6"/>
  <c r="K23" i="6"/>
  <c r="N22" i="6"/>
  <c r="M22" i="6"/>
  <c r="L22" i="6"/>
  <c r="K22" i="6"/>
  <c r="J22" i="6"/>
  <c r="I22" i="6"/>
  <c r="H22" i="6"/>
  <c r="N21" i="6"/>
  <c r="M21" i="6"/>
  <c r="L21" i="6"/>
  <c r="K21" i="6"/>
  <c r="N20" i="6"/>
  <c r="M20" i="6"/>
  <c r="L20" i="6"/>
  <c r="K20" i="6"/>
  <c r="J20" i="6"/>
  <c r="I20" i="6"/>
  <c r="H20" i="6"/>
  <c r="N19" i="6"/>
  <c r="M19" i="6"/>
  <c r="L19" i="6"/>
  <c r="K19" i="6"/>
  <c r="N18" i="6"/>
  <c r="M18" i="6"/>
  <c r="L18" i="6"/>
  <c r="K18" i="6"/>
  <c r="J18" i="6"/>
  <c r="I18" i="6"/>
  <c r="H18" i="6"/>
  <c r="N17" i="6"/>
  <c r="M17" i="6"/>
  <c r="L17" i="6"/>
  <c r="K17" i="6"/>
  <c r="N16" i="6"/>
  <c r="M16" i="6"/>
  <c r="L16" i="6"/>
  <c r="K16" i="6"/>
  <c r="J16" i="6"/>
  <c r="I16" i="6"/>
  <c r="H16" i="6"/>
  <c r="N15" i="6"/>
  <c r="M15" i="6"/>
  <c r="L15" i="6"/>
  <c r="K15" i="6"/>
  <c r="N14" i="6"/>
  <c r="M14" i="6"/>
  <c r="L14" i="6"/>
  <c r="K14" i="6"/>
  <c r="J14" i="6"/>
  <c r="I14" i="6"/>
  <c r="H14" i="6"/>
  <c r="N13" i="6"/>
  <c r="M13" i="6"/>
  <c r="L13" i="6"/>
  <c r="K13" i="6"/>
  <c r="N12" i="6"/>
  <c r="M12" i="6"/>
  <c r="L12" i="6"/>
  <c r="K12" i="6"/>
  <c r="J12" i="6"/>
  <c r="I12" i="6"/>
  <c r="H12" i="6"/>
  <c r="N11" i="6"/>
  <c r="M11" i="6"/>
  <c r="L11" i="6"/>
  <c r="K11" i="6"/>
  <c r="N10" i="6"/>
  <c r="M10" i="6"/>
  <c r="L10" i="6"/>
  <c r="K10" i="6"/>
  <c r="J10" i="6"/>
  <c r="I10" i="6"/>
  <c r="H10" i="6"/>
  <c r="N9" i="6"/>
  <c r="M9" i="6"/>
  <c r="L9" i="6"/>
  <c r="K9" i="6"/>
  <c r="N8" i="6"/>
  <c r="M8" i="6"/>
  <c r="L8" i="6"/>
  <c r="K8" i="6"/>
  <c r="J8" i="6"/>
  <c r="I8" i="6"/>
  <c r="H8" i="6"/>
  <c r="N7" i="6"/>
  <c r="M7" i="6"/>
  <c r="L7" i="6"/>
  <c r="K7" i="6"/>
  <c r="N6" i="6"/>
  <c r="M6" i="6"/>
  <c r="L6" i="6"/>
  <c r="K6" i="6"/>
  <c r="J6" i="6"/>
  <c r="I6" i="6"/>
  <c r="H6" i="6"/>
  <c r="N5" i="6"/>
  <c r="M5" i="6"/>
  <c r="L5" i="6"/>
  <c r="K5" i="6"/>
</calcChain>
</file>

<file path=xl/sharedStrings.xml><?xml version="1.0" encoding="utf-8"?>
<sst xmlns="http://schemas.openxmlformats.org/spreadsheetml/2006/main" count="3044" uniqueCount="384">
  <si>
    <t>Full-time</t>
  </si>
  <si>
    <t>Year</t>
  </si>
  <si>
    <t>Master's</t>
  </si>
  <si>
    <t xml:space="preserve">Year </t>
  </si>
  <si>
    <t>% change</t>
  </si>
  <si>
    <t>Doctoral</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</si>
  <si>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</si>
  <si>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</si>
  <si>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</si>
  <si>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</si>
  <si>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</si>
  <si>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</si>
  <si>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</si>
  <si>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</si>
  <si>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</si>
  <si>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</si>
  <si>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</si>
  <si>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</si>
  <si>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</si>
  <si>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</si>
  <si>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</si>
  <si>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</si>
  <si>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</si>
  <si>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</si>
  <si>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</si>
  <si>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</si>
  <si>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</si>
  <si>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Part-time</t>
  </si>
  <si>
    <t>1998*</t>
  </si>
  <si>
    <t>Total</t>
  </si>
  <si>
    <t>Gender</t>
  </si>
  <si>
    <t>2013</t>
  </si>
  <si>
    <t>TOTAL</t>
  </si>
  <si>
    <t xml:space="preserve">Prince Edward Island
</t>
  </si>
  <si>
    <t xml:space="preserve">Nova Scotia
</t>
  </si>
  <si>
    <t xml:space="preserve">New Brunswick
</t>
  </si>
  <si>
    <t xml:space="preserve">Quebec
</t>
  </si>
  <si>
    <t>Ontario</t>
  </si>
  <si>
    <t xml:space="preserve">Manitoba
</t>
  </si>
  <si>
    <t>Saskatchewan</t>
  </si>
  <si>
    <t>Alberta</t>
  </si>
  <si>
    <t xml:space="preserve">British Columbia
</t>
  </si>
  <si>
    <t>Newfoundland &amp; Labrador</t>
  </si>
  <si>
    <t xml:space="preserve">Prince Edward Island
</t>
  </si>
  <si>
    <t xml:space="preserve">Nova Scotia
</t>
  </si>
  <si>
    <t xml:space="preserve">New Brunswick
</t>
  </si>
  <si>
    <t xml:space="preserve">Quebec
</t>
  </si>
  <si>
    <t xml:space="preserve">Manitoba
</t>
  </si>
  <si>
    <t xml:space="preserve">British Columbia
</t>
  </si>
  <si>
    <t>Male</t>
  </si>
  <si>
    <t>Female</t>
  </si>
  <si>
    <t>Prepared by:</t>
  </si>
  <si>
    <t>D. Looker Social Survey Research and Analysis</t>
  </si>
  <si>
    <t>TABLE OF CONTENTS</t>
  </si>
  <si>
    <t>TITLE</t>
  </si>
  <si>
    <t xml:space="preserve">Master's 
</t>
  </si>
  <si>
    <t xml:space="preserve">TOTAL:  </t>
  </si>
  <si>
    <t xml:space="preserve">Newfoundland and Labrador
</t>
  </si>
  <si>
    <t xml:space="preserve">Saskatchewan
</t>
  </si>
  <si>
    <t>TOTAL:  Institution</t>
  </si>
  <si>
    <t xml:space="preserve">Newfoundland and Labrador
</t>
  </si>
  <si>
    <t xml:space="preserve">Saskatchewan
</t>
  </si>
  <si>
    <t>% female</t>
  </si>
  <si>
    <t xml:space="preserve">Master's </t>
  </si>
  <si>
    <t>Canadian citizens and permanent residents</t>
  </si>
  <si>
    <t>International students</t>
  </si>
  <si>
    <t>Immigration</t>
  </si>
  <si>
    <t>Level</t>
  </si>
  <si>
    <t>% international</t>
  </si>
  <si>
    <t xml:space="preserve">Doctoral
</t>
  </si>
  <si>
    <t>Less than 25</t>
  </si>
  <si>
    <t>25 to 29</t>
  </si>
  <si>
    <t>30 to 34</t>
  </si>
  <si>
    <t>35 and over</t>
  </si>
  <si>
    <t>Full time</t>
  </si>
  <si>
    <t xml:space="preserve">FT </t>
  </si>
  <si>
    <t>FT</t>
  </si>
  <si>
    <t>&lt;25</t>
  </si>
  <si>
    <t xml:space="preserve">25 to 29 years
</t>
  </si>
  <si>
    <t xml:space="preserve">30 to 34 years
</t>
  </si>
  <si>
    <t>&gt;35</t>
  </si>
  <si>
    <t>Percent female</t>
  </si>
  <si>
    <t>International Students</t>
  </si>
  <si>
    <t xml:space="preserve">30 to 34 </t>
  </si>
  <si>
    <t>Percent interntational</t>
  </si>
  <si>
    <t>Number international</t>
  </si>
  <si>
    <t>Number of international students</t>
  </si>
  <si>
    <t>.....United States</t>
  </si>
  <si>
    <t>..Central America</t>
  </si>
  <si>
    <t xml:space="preserve">..Carribean and Bermuda
</t>
  </si>
  <si>
    <t>..South America</t>
  </si>
  <si>
    <t>Europe</t>
  </si>
  <si>
    <t>..Western Europe</t>
  </si>
  <si>
    <t>..Eastern Europe</t>
  </si>
  <si>
    <t>..Northern Europe</t>
  </si>
  <si>
    <t>.....United Kingdom</t>
  </si>
  <si>
    <t>..Southern Europe</t>
  </si>
  <si>
    <t>Africa</t>
  </si>
  <si>
    <t>Asia</t>
  </si>
  <si>
    <t>..West Central Asia and the Middle East</t>
  </si>
  <si>
    <t>..Eastern Asia</t>
  </si>
  <si>
    <t>..Southeast Asia</t>
  </si>
  <si>
    <t>..Southern Asia</t>
  </si>
  <si>
    <t xml:space="preserve">Oceanic
</t>
  </si>
  <si>
    <t>Percent international</t>
  </si>
  <si>
    <t>change master's</t>
  </si>
  <si>
    <t>change doctoral</t>
  </si>
  <si>
    <t>Newfoundland and Labrador</t>
  </si>
  <si>
    <t>Prince Edward Island</t>
  </si>
  <si>
    <t>Nova Scotia</t>
  </si>
  <si>
    <t>New Brunswick</t>
  </si>
  <si>
    <t>Quebec</t>
  </si>
  <si>
    <t>Manitoba</t>
  </si>
  <si>
    <t xml:space="preserve">Saskatchewan </t>
  </si>
  <si>
    <t xml:space="preserve">Alberta </t>
  </si>
  <si>
    <t xml:space="preserve">British Columbia </t>
  </si>
  <si>
    <t>..</t>
  </si>
  <si>
    <t xml:space="preserve">Doctoral </t>
  </si>
  <si>
    <t>Degrees granted</t>
  </si>
  <si>
    <t>year</t>
  </si>
  <si>
    <t>Males</t>
  </si>
  <si>
    <t>Females</t>
  </si>
  <si>
    <t>Total, instructional programs</t>
  </si>
  <si>
    <t xml:space="preserve">Education </t>
  </si>
  <si>
    <t>Visual &amp; Performing Arts &amp; Communications Tech.</t>
  </si>
  <si>
    <t xml:space="preserve">Humanities </t>
  </si>
  <si>
    <t xml:space="preserve">Social &amp; Behavioural Sciences &amp; Law </t>
  </si>
  <si>
    <t>Business, Management &amp; Public Administration</t>
  </si>
  <si>
    <t xml:space="preserve">Physical &amp; Life Sciences &amp; Technologies </t>
  </si>
  <si>
    <t xml:space="preserve">Mathematics, Computer &amp; Information Sciences </t>
  </si>
  <si>
    <t xml:space="preserve">Architecture, Engineering &amp; Related Technologies </t>
  </si>
  <si>
    <t xml:space="preserve">Agriculture, Natural Resources &amp; Conservation </t>
  </si>
  <si>
    <t xml:space="preserve">Health &amp; Related Fields </t>
  </si>
  <si>
    <t xml:space="preserve">Personal, Protective &amp; Transportation Services </t>
  </si>
  <si>
    <t>Other</t>
  </si>
  <si>
    <t xml:space="preserve">Master's
</t>
  </si>
  <si>
    <t xml:space="preserve">TOTAL: </t>
  </si>
  <si>
    <t>..North America</t>
  </si>
  <si>
    <t>..Carribean and Bermuda</t>
  </si>
  <si>
    <t>United Kingdom</t>
  </si>
  <si>
    <t>Oceanic</t>
  </si>
  <si>
    <t>Masters</t>
  </si>
  <si>
    <t xml:space="preserve">Number </t>
  </si>
  <si>
    <t>Age</t>
  </si>
  <si>
    <t>Visual &amp; Performing Arts &amp; Communications Tech</t>
  </si>
  <si>
    <t xml:space="preserve">Other
</t>
  </si>
  <si>
    <t>MA change</t>
  </si>
  <si>
    <t>Doctoral  change</t>
  </si>
  <si>
    <t>Totals only - change is on next sheet</t>
  </si>
  <si>
    <t xml:space="preserve">  Figure Main field of study</t>
  </si>
  <si>
    <t xml:space="preserve">Enrolment by Gender </t>
  </si>
  <si>
    <t>Enrolment by Gender by Province</t>
  </si>
  <si>
    <t>Enrolment by Gender 10 yr change</t>
  </si>
  <si>
    <t>Enrolment Main field of study</t>
  </si>
  <si>
    <t xml:space="preserve">Enrolment by International students </t>
  </si>
  <si>
    <t>Enrolment by Age groups</t>
  </si>
  <si>
    <t xml:space="preserve">  Figure Age groups</t>
  </si>
  <si>
    <t>Enrolment - Percent female by Age groups</t>
  </si>
  <si>
    <t>Degrees granted by Age groups</t>
  </si>
  <si>
    <t>Degrees granted by Age and gender</t>
  </si>
  <si>
    <t>Degrees granted - total Master's and Doctoral</t>
  </si>
  <si>
    <t>Degrees granted by Province</t>
  </si>
  <si>
    <t xml:space="preserve">  Figure Doctoral by Province</t>
  </si>
  <si>
    <t xml:space="preserve">Enrolment by Gender by International student status </t>
  </si>
  <si>
    <t>Enrolment by Province by International student status</t>
  </si>
  <si>
    <t>Enrolment - Percent International by Age groups</t>
  </si>
  <si>
    <t>Enrolment - World region for International students</t>
  </si>
  <si>
    <t>Degrees granted by International student status</t>
  </si>
  <si>
    <t>Degrees granted by Age and International status</t>
  </si>
  <si>
    <t>Enrolment Master's &amp; Doctoral FT &amp; PT</t>
  </si>
  <si>
    <t xml:space="preserve">  Figure Master's &amp; Doctoral totals </t>
  </si>
  <si>
    <t xml:space="preserve">  Figure change in Master's and Doctoral</t>
  </si>
  <si>
    <t>Enrolment Province - Master's &amp; Doctoral</t>
  </si>
  <si>
    <t xml:space="preserve">  Figure Master's by Province</t>
  </si>
  <si>
    <t xml:space="preserve">  Figure Gender Master's &amp; Doctoral</t>
  </si>
  <si>
    <t xml:space="preserve">  Figure FT International status, Master's &amp; Doctoral </t>
  </si>
  <si>
    <t xml:space="preserve">  Figure Age groups, Master's &amp; Doctoral, International status</t>
  </si>
  <si>
    <t>Degrees granted by Main field of study</t>
  </si>
  <si>
    <t>Degrees granted by World region for International students</t>
  </si>
  <si>
    <t xml:space="preserve">  Figure Degrees Master's and doctoral</t>
  </si>
  <si>
    <t xml:space="preserve">  Figure Doctoral degrees by Province</t>
  </si>
  <si>
    <t xml:space="preserve">  Figure Master's Degrees by Province</t>
  </si>
  <si>
    <t>Degrees granted by Gender</t>
  </si>
  <si>
    <t xml:space="preserve">  Figure Degrees by Gender</t>
  </si>
  <si>
    <t xml:space="preserve">  Figure Degrees awarded by International status</t>
  </si>
  <si>
    <t xml:space="preserve">  Figure Degrees awarded, annual change by International status</t>
  </si>
  <si>
    <t xml:space="preserve">  Figure Degrees awarded by Main field of study</t>
  </si>
  <si>
    <t xml:space="preserve"> Figure Degrees awarded by Age groups</t>
  </si>
  <si>
    <t xml:space="preserve">  Figure Degrees by Age &amp; International status</t>
  </si>
  <si>
    <t xml:space="preserve">Master's degree
</t>
  </si>
  <si>
    <t xml:space="preserve">Total:  Field of Study
</t>
  </si>
  <si>
    <t xml:space="preserve">Agriculture, Natural Resources and Conservation
</t>
  </si>
  <si>
    <t xml:space="preserve">Architecture, Engineering and Related Technologies
</t>
  </si>
  <si>
    <t xml:space="preserve">Business, Management and Public Administration
</t>
  </si>
  <si>
    <t xml:space="preserve">Education
</t>
  </si>
  <si>
    <t xml:space="preserve">Health and Related Fields
</t>
  </si>
  <si>
    <t xml:space="preserve">Humanities
</t>
  </si>
  <si>
    <t xml:space="preserve">Mathematics, Computer and Information Sciences
</t>
  </si>
  <si>
    <t xml:space="preserve">Personal, Protective and Transportation Services
</t>
  </si>
  <si>
    <t xml:space="preserve">Physical and Life Sciences, and Technologies
</t>
  </si>
  <si>
    <t xml:space="preserve">Social and Behavioural Sciences, and Law
</t>
  </si>
  <si>
    <t xml:space="preserve">Visual and Performing Arts, and Communications Technologies
</t>
  </si>
  <si>
    <t xml:space="preserve">Other
</t>
  </si>
  <si>
    <t xml:space="preserve">Doctoratal
</t>
  </si>
  <si>
    <t xml:space="preserve">Enrolment by Main field of study by International status </t>
  </si>
  <si>
    <t>Same prov</t>
  </si>
  <si>
    <t>% same prov</t>
  </si>
  <si>
    <t>Unknown</t>
  </si>
  <si>
    <t>% unknown</t>
  </si>
  <si>
    <t>British Columbia</t>
  </si>
  <si>
    <t xml:space="preserve">Permanent Province, Canadian citizens and permanent residents </t>
  </si>
  <si>
    <t>Total: Field of Study</t>
  </si>
  <si>
    <t>Enrolment by Gender by Main field of study</t>
  </si>
  <si>
    <t>Degrees awarded</t>
  </si>
  <si>
    <t>Degrees granted by Gender by Province</t>
  </si>
  <si>
    <t>Degrees granted by Gender and International status</t>
  </si>
  <si>
    <t>Agriculture, Natural Resources, Conservation</t>
  </si>
  <si>
    <t>Architecture, Engineering &amp; Related Technologies</t>
  </si>
  <si>
    <t>Education</t>
  </si>
  <si>
    <t>Health  &amp; Related Fields</t>
  </si>
  <si>
    <t>Humanities</t>
  </si>
  <si>
    <t>Mathematics, Computer &amp; Information Sciences</t>
  </si>
  <si>
    <t>Personal, Protective &amp; Transportation Services</t>
  </si>
  <si>
    <t>Physical &amp; Life Sciences &amp; Technologies</t>
  </si>
  <si>
    <t>Social &amp; Behavioural Sciences &amp; Law</t>
  </si>
  <si>
    <t>Year-to-year percent change</t>
  </si>
  <si>
    <t>International only</t>
  </si>
  <si>
    <t>Graduate Enrolments and Degrees granted to 2013</t>
  </si>
  <si>
    <t>Canada</t>
  </si>
  <si>
    <t>Province</t>
  </si>
  <si>
    <t>Change</t>
  </si>
  <si>
    <t>% International</t>
  </si>
  <si>
    <t>Detailed field of study</t>
  </si>
  <si>
    <t>Agriculture, agricultural operations, and related sciences</t>
  </si>
  <si>
    <t>Architecture and related services</t>
  </si>
  <si>
    <t>Area, ethnic, cultural, and gender studies</t>
  </si>
  <si>
    <t>Biological and biomedical sciences</t>
  </si>
  <si>
    <t>Business, management, marketing, and related support services</t>
  </si>
  <si>
    <t>Communication, journalism, and related programs</t>
  </si>
  <si>
    <t>Computer and information sciences and support services</t>
  </si>
  <si>
    <t>Dental, medical and veterinary residency programs</t>
  </si>
  <si>
    <t>Engineering</t>
  </si>
  <si>
    <t>Engineering technology</t>
  </si>
  <si>
    <t>English language and literature/letters</t>
  </si>
  <si>
    <t>Family and consumer sciences/human sciences</t>
  </si>
  <si>
    <t>Foreign languages, literatures, and linguistics</t>
  </si>
  <si>
    <t>French language and literature/letters</t>
  </si>
  <si>
    <t>Health professions and related clinical sciences</t>
  </si>
  <si>
    <t>History</t>
  </si>
  <si>
    <t>Law, legal services, and legal studies</t>
  </si>
  <si>
    <t>Liberal arts and sciences, general studies, and humanities</t>
  </si>
  <si>
    <t>Library science</t>
  </si>
  <si>
    <t>Mathematics and statistics</t>
  </si>
  <si>
    <t>Military technologies</t>
  </si>
  <si>
    <t>Multi/interdisciplinary studies</t>
  </si>
  <si>
    <t>Natural resources and conservation</t>
  </si>
  <si>
    <t>Parks, recreation, leisure and fitness studies</t>
  </si>
  <si>
    <t>Philosophy and religion</t>
  </si>
  <si>
    <t>Physical sciences</t>
  </si>
  <si>
    <t>Psychology</t>
  </si>
  <si>
    <t>Public administration and services</t>
  </si>
  <si>
    <t>Social sciences</t>
  </si>
  <si>
    <t>Theological studies and religious vocations</t>
  </si>
  <si>
    <t>Visual and performing arts</t>
  </si>
  <si>
    <t>Other instructional program</t>
  </si>
  <si>
    <t>Enrolment by Detailed field of study</t>
  </si>
  <si>
    <t>All fields</t>
  </si>
  <si>
    <t>Percent Female</t>
  </si>
  <si>
    <t xml:space="preserve">Enrolment by Gender by Detailed field </t>
  </si>
  <si>
    <t xml:space="preserve">Visual and performing arts, and communications technologies </t>
  </si>
  <si>
    <t xml:space="preserve">Social and behavioural sciences and law </t>
  </si>
  <si>
    <t xml:space="preserve">Business, management and public administration </t>
  </si>
  <si>
    <t xml:space="preserve">Physical and life sciences and technologies </t>
  </si>
  <si>
    <t>Mathematics, computer and information sciences</t>
  </si>
  <si>
    <t xml:space="preserve">Architecture, engineering and related technologies </t>
  </si>
  <si>
    <t xml:space="preserve">Agriculture, natural resources and conservation </t>
  </si>
  <si>
    <t xml:space="preserve">Health and related fields </t>
  </si>
  <si>
    <t xml:space="preserve">Personal, protective and transportation services </t>
  </si>
  <si>
    <t xml:space="preserve">Other instructional programs </t>
  </si>
  <si>
    <t>Other instructional programs</t>
  </si>
  <si>
    <t>Degrees by Gender by main field of study</t>
  </si>
  <si>
    <t>Enrolment by gender for Table 1.3, Table 1.4, Figure 1.5, 1.6</t>
  </si>
  <si>
    <t>Enrolment gender by province  - totals and % female - for Table 1.7</t>
  </si>
  <si>
    <t>Enrolment gender by province, 10 year change for Table 1.5, Table 1.6</t>
  </si>
  <si>
    <t>Detailed field of study for Table 1.10, Table 1.11</t>
  </si>
  <si>
    <t>Enrolment by Gender and Main field of study - totals and % female for Table 1.12</t>
  </si>
  <si>
    <t>Detailed field of study by gender - for Table 1.13</t>
  </si>
  <si>
    <t>Gender by international status for Table 1.15</t>
  </si>
  <si>
    <t>Enrolments by province and international student status for Table 1.16, 1.17</t>
  </si>
  <si>
    <t>Main field  by international status - total and % international for Table 1.18, Table 1.19</t>
  </si>
  <si>
    <t>Scroll right for % international</t>
  </si>
  <si>
    <t>Enrolments by age group, percent female for Table 1.21</t>
  </si>
  <si>
    <t>Scroll down for % by region</t>
  </si>
  <si>
    <t>Enrolments, Permanent Province of residence, Canadian citizens and permanent residents for Table 1.25</t>
  </si>
  <si>
    <t>Degrees granted for Table 2.3, Figure 2.1, 2.2</t>
  </si>
  <si>
    <t>Degrees awarded - Figure 2.1, change Figure 2.2</t>
  </si>
  <si>
    <t>Degrees granted by province for Figure 2.3, 2.4, 2.5, 2.6</t>
  </si>
  <si>
    <t>Degrees awarded by Gender by Province for Table 2.5, Table 2.6</t>
  </si>
  <si>
    <t>Degrees awarded by Gender and International status  for Table 2.7</t>
  </si>
  <si>
    <t>Gender by main field of studyfor Table 2.8, Table 2.9</t>
  </si>
  <si>
    <t>Scroll down for % female</t>
  </si>
  <si>
    <t>Degrees granted by age and gender, Table 2.10, Table 2.11</t>
  </si>
  <si>
    <t>35+</t>
  </si>
  <si>
    <t>Degrees by world region for international students for Table 2.13</t>
  </si>
  <si>
    <t>Percent  by region - does not add to 100% due to inclusion of subregions</t>
  </si>
  <si>
    <t>Age groups, Masters and doctoral, Figure 1.15, 1.16</t>
  </si>
  <si>
    <t>Canadian citizens &amp; permanent residents</t>
  </si>
  <si>
    <t>Ft gender MA &amp; doctoral Figure 1.5, 1.6</t>
  </si>
  <si>
    <t>Enrolments - number and percent of international students by world region of citizenship for Table 1.23, 1.24</t>
  </si>
  <si>
    <t>Enrolments Full-time and part-time - data for Table 1.2 &amp; Figure 1.1 to 1.4</t>
  </si>
  <si>
    <t>Enrolments Full-time and part-time totals  Figure 1.1, 1.3</t>
  </si>
  <si>
    <t>Enrolments Full-time &amp; part-time - % change - Figure 1.2 &amp; 1.4</t>
  </si>
  <si>
    <t>Enrolments by province for Figure 1.7 to 1.10</t>
  </si>
  <si>
    <t>FT Masters by Province Figure 1.7 &amp; 1.8</t>
  </si>
  <si>
    <t>FT Doctoral by Province Figure 1.9 &amp; 1.10</t>
  </si>
  <si>
    <t>Enrolment by main field of study for Table 1.8, Table 1.9, Figure 1.11, 1.12</t>
  </si>
  <si>
    <t>Main field of study, MA and doctoral, Figure 1.13, 1.14</t>
  </si>
  <si>
    <t>Enrolment FT by international student status for Table 1.14, Figure 1.13, 1.14</t>
  </si>
  <si>
    <t xml:space="preserve">Full-time international status, Master's &amp; doctoral, Figure 1.13, 1.14 </t>
  </si>
  <si>
    <t>Figure, Master's degrees by province, Figure 2.3, 2.4</t>
  </si>
  <si>
    <t>Figure doctoral degrees by province, Figure 2.5, 2.6</t>
  </si>
  <si>
    <t>Degrees granted by gender for Figure 2.7, 2.8, Table 2.4</t>
  </si>
  <si>
    <t>Figure degrees awarded by gender, Figure 2.7, 2.8</t>
  </si>
  <si>
    <t>Degrees granted by International, total and Canadian citizen &amp; permanent residents for Figure 2.9, 2.10, 2.11, 2.12</t>
  </si>
  <si>
    <t>Figure Degrees granted by international status,  Figure 2.9, 2.10</t>
  </si>
  <si>
    <t>Figure, annual change in number of international students, Figure 2.11, 2.12</t>
  </si>
  <si>
    <t>Degrees granted by main field of study for Figure 2.13, 2.14</t>
  </si>
  <si>
    <t>Figure, Degrees awarded by Main Field of study, Figure 2.13, 2.14</t>
  </si>
  <si>
    <t>Degrees granted by age groups for Figure 2.15, 2.16</t>
  </si>
  <si>
    <t>Degrees granted by age and international status for Figure 2.17, 2.18, Table 2.12</t>
  </si>
  <si>
    <t>Figure degrees awarded by Age and International Status, Figure 2.17, 2.18</t>
  </si>
  <si>
    <t>42nd  Statistical Report, 2016 - Data tables and Figure
Canadian Association for Graduate Studies</t>
  </si>
  <si>
    <t>Data tables and Figure for 42nd Statistical Report</t>
  </si>
  <si>
    <t xml:space="preserve">Enrolments by age for Table 1.20, Figure 1.15, 1.16 </t>
  </si>
  <si>
    <t>Methodological notes and data caveats</t>
  </si>
  <si>
    <t xml:space="preserve">The information presented in this report is based on Statistics Canada data, provided to the Canadian Association for Graduate Studies by Universities Canada.  </t>
  </si>
  <si>
    <t xml:space="preserve">Much but not all of the information provided in the current report may also be accessed directly from Statistics Canada’s socio-economic data base, CANSIM. </t>
  </si>
  <si>
    <t xml:space="preserve">Information on graduate enrolments can be found in CANSIM tables 477-0019, 477-0029, and 477-0033; that on degrees awarded are in CANSIM tables 477-0020 and 477-0034.  </t>
  </si>
  <si>
    <t>Notes from Statistics Canada:</t>
  </si>
  <si>
    <t xml:space="preserve">      Enrolments are based on students enrolled in the postsecondary institutions at the time of the fall snapshot date, that is, a single date chosen by the institution which falls from September 30th to December 1st. </t>
  </si>
  <si>
    <t xml:space="preserve">      Students who are not enrolled during this time period are excluded and enrolment totals do not represent a full academic year. </t>
  </si>
  <si>
    <t xml:space="preserve">      Enrolments are based on program counts and not student counts. If a student is enrolled in more than one program as of the snapshot date, then all of their programs are included in the count.</t>
  </si>
  <si>
    <t xml:space="preserve">      All counts are randomly rounded to a multiple of 3 using the following procedure: </t>
  </si>
  <si>
    <t>Notes from Universities Canada:</t>
  </si>
  <si>
    <r>
      <rPr>
        <sz val="7"/>
        <color theme="1"/>
        <rFont val="Times New Roman"/>
        <family val="1"/>
      </rPr>
      <t xml:space="preserve"> </t>
    </r>
    <r>
      <rPr>
        <b/>
        <u/>
        <sz val="12"/>
        <color theme="1"/>
        <rFont val="Times New Roman"/>
        <family val="1"/>
      </rPr>
      <t>Home province (province of residence)</t>
    </r>
    <r>
      <rPr>
        <sz val="12"/>
        <color theme="1"/>
        <rFont val="Times New Roman"/>
        <family val="1"/>
      </rPr>
      <t>:  Under counting is likely due to incomplete reporting of permanent address. Use with caution.</t>
    </r>
  </si>
  <si>
    <t>Some institutions have changed the course load requirements to classify students into the full- and part-time categories.</t>
  </si>
  <si>
    <t>Notes and caveats</t>
  </si>
  <si>
    <t xml:space="preserve">            - Counts which are already a multiple of 3 are not adjusted; counts one greater than a multiple of 3 are adjusted to the next lowest multiple of 3 with a probability of two-thirds and to the next highest multiple of 3 with a probability of one-third.</t>
  </si>
  <si>
    <t xml:space="preserve">            - The probabilities are reversed for counts that are one less than a multiple of 3.</t>
  </si>
  <si>
    <r>
      <rPr>
        <b/>
        <u/>
        <sz val="12"/>
        <color theme="1"/>
        <rFont val="Times New Roman"/>
        <family val="1"/>
      </rPr>
      <t>Classification of Instructional Programs (CIP) Coding:</t>
    </r>
    <r>
      <rPr>
        <sz val="12"/>
        <color theme="1"/>
        <rFont val="Times New Roman"/>
        <family val="1"/>
      </rPr>
      <t xml:space="preserve"> The first Canadian version of this classification (listed in this report as “field of study” appeared in the year 2000. CIP coding in earlier years – 1992 to1999 - should be interpreted with caution.</t>
    </r>
  </si>
  <si>
    <r>
      <t>Changes in registration status:</t>
    </r>
    <r>
      <rPr>
        <sz val="12"/>
        <color theme="1"/>
        <rFont val="Times New Roman"/>
        <family val="1"/>
      </rPr>
      <t xml:space="preserve"> Users of the enrolment data should be aware that many reporting anomalies exist in the institutional time-series.</t>
    </r>
  </si>
  <si>
    <r>
      <rPr>
        <sz val="7"/>
        <color theme="1"/>
        <rFont val="Times New Roman"/>
        <family val="1"/>
      </rPr>
      <t xml:space="preserve"> - </t>
    </r>
    <r>
      <rPr>
        <b/>
        <u/>
        <sz val="12"/>
        <color theme="1"/>
        <rFont val="Times New Roman"/>
        <family val="1"/>
      </rPr>
      <t>University of Saskatchewan:</t>
    </r>
    <r>
      <rPr>
        <sz val="12"/>
        <color theme="1"/>
        <rFont val="Times New Roman"/>
        <family val="1"/>
      </rPr>
      <t xml:space="preserve"> residency counts in the health-related programs are not included as of 2008/2009 for enrolments and 2008 for graduates.</t>
    </r>
  </si>
  <si>
    <r>
      <t xml:space="preserve"> -Quebec institutions</t>
    </r>
    <r>
      <rPr>
        <sz val="12"/>
        <color theme="1"/>
        <rFont val="Times New Roman"/>
        <family val="1"/>
      </rPr>
      <t>: The graduate counts for the Quebec institutions up to and including 2008 do not include micro programs and attestations however, as of 2009, these are included.</t>
    </r>
  </si>
  <si>
    <r>
      <t xml:space="preserve"> -</t>
    </r>
    <r>
      <rPr>
        <b/>
        <u/>
        <sz val="12"/>
        <color theme="1"/>
        <rFont val="Times New Roman"/>
        <family val="1"/>
      </rPr>
      <t>University of Regina</t>
    </r>
    <r>
      <rPr>
        <b/>
        <sz val="12"/>
        <color theme="1"/>
        <rFont val="Times New Roman"/>
        <family val="1"/>
      </rPr>
      <t>:</t>
    </r>
    <r>
      <rPr>
        <sz val="12"/>
        <color theme="1"/>
        <rFont val="Times New Roman"/>
        <family val="1"/>
      </rPr>
      <t xml:space="preserve"> From 2005 to 2008 enrolments and graduates counts for the University of Regina are not available.</t>
    </r>
  </si>
  <si>
    <t>Note that Statistics Canada has revised and updated some information for 2011 and 2012, so the numbers in this Report for those years do not exactly match those in the 41st Statistical Report, although the differences in the two reports are very minor.</t>
  </si>
  <si>
    <r>
      <t xml:space="preserve"> -</t>
    </r>
    <r>
      <rPr>
        <b/>
        <u/>
        <sz val="12"/>
        <color theme="1"/>
        <rFont val="Times New Roman"/>
        <family val="1"/>
      </rPr>
      <t>University of Winnipeg:</t>
    </r>
    <r>
      <rPr>
        <sz val="12"/>
        <color theme="1"/>
        <rFont val="Times New Roman"/>
        <family val="1"/>
      </rPr>
      <t xml:space="preserve"> A large portion of the graduate programs, (program type = 59) for University of Winnipeg  for 2011/12 and 2012/13 are not reported. These are the Theology and Marriage and Family programs. Due to a constraint in their student information system they cannot extract information on these programs.</t>
    </r>
  </si>
  <si>
    <t>Doctoral enrolments per 1,000 population: CANADA</t>
  </si>
  <si>
    <t>22 - 24</t>
  </si>
  <si>
    <t>25 - 29</t>
  </si>
  <si>
    <t>30 - 34</t>
  </si>
  <si>
    <t>35 - 49</t>
  </si>
  <si>
    <t>Doctoral enrolments per 1,000 population: Canada</t>
  </si>
  <si>
    <t>Enrolments by age group per 100,000 population, for Figure 1.20</t>
  </si>
  <si>
    <t>Age groups per 100,000 population,  Figure 1.19</t>
  </si>
  <si>
    <t>Enrolments by age group per 100,000 population, for Figure 1.19</t>
  </si>
  <si>
    <t>Enrolments by number and percent of international students for Table 1.22, Figure 1.20, 1.21, 1.22, 1.23</t>
  </si>
  <si>
    <t>Number and percent of international students by age groups, Masters &amp; doctoral Figure 1.20, 1.21, 1.22, 1.23</t>
  </si>
  <si>
    <t>Enrolment, Master's, age groups by population</t>
  </si>
  <si>
    <t xml:space="preserve"> Figure Master's by age groups by population</t>
  </si>
  <si>
    <t>Enrolment, Doctoral, age groups by population</t>
  </si>
  <si>
    <t xml:space="preserve"> Figure Doctoral age groups by population</t>
  </si>
  <si>
    <t>Figure, Degrees awarded by Age groups, Figure 2.15, 2.16</t>
  </si>
  <si>
    <t>Age groups per 100,000 population,  Figure 1.18</t>
  </si>
  <si>
    <t>2014</t>
  </si>
  <si>
    <t>change 1994-2014</t>
  </si>
  <si>
    <t>% change 1994-2014</t>
  </si>
  <si>
    <t>change 2004-2014</t>
  </si>
  <si>
    <t>% change 2004-2014</t>
  </si>
  <si>
    <t>1994-2014</t>
  </si>
  <si>
    <t>2004-2014</t>
  </si>
  <si>
    <t>...Master's degree</t>
  </si>
  <si>
    <t>...Doctorates</t>
  </si>
  <si>
    <t>Institution</t>
  </si>
  <si>
    <t>Total: Institution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</si>
</sst>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sz val="10"/>
      <name val="Arial"/>
      <family val="2"/>
    </font>
    <font>
      <u/>
      <sz val="10"/>
      <color theme="10"/>
      <name val="Arial"/>
      <family val="2"/>
    </font>
    <font>
      <b/>
      <sz val="22"/>
      <name val="Arial"/>
      <family val="2"/>
    </font>
    <font>
      <sz val="9"/>
      <name val="Arial"/>
      <family val="2"/>
    </font>
    <font>
      <sz val="11"/>
      <color theme="3"/>
      <name val="Calibri"/>
      <family val="2"/>
      <scheme val="minor"/>
    </font>
    <font>
      <sz val="11"/>
      <name val="Calibri"/>
      <family val="2"/>
      <scheme val="minor"/>
    </font>
    <font>
      <b/>
      <sz val="11"/>
      <name val="Calibri"/>
      <family val="2"/>
      <scheme val="minor"/>
    </font>
    <font>
      <b/>
      <sz val="14"/>
      <name val="Arial"/>
      <family val="2"/>
    </font>
    <font>
      <b/>
      <sz val="13"/>
      <color theme="1"/>
      <name val="Cambria"/>
      <family val="1"/>
    </font>
    <font>
      <sz val="12"/>
      <color theme="1"/>
      <name val="Times New Roman"/>
      <family val="1"/>
    </font>
    <font>
      <b/>
      <i/>
      <sz val="12"/>
      <color rgb="FF000000"/>
      <name val="Times New Roman"/>
      <family val="1"/>
    </font>
    <font>
      <sz val="12"/>
      <color theme="1"/>
      <name val="Symbol"/>
      <family val="1"/>
      <charset val="2"/>
    </font>
    <font>
      <b/>
      <i/>
      <sz val="12"/>
      <color theme="1"/>
      <name val="Times New Roman"/>
      <family val="1"/>
    </font>
    <font>
      <sz val="7"/>
      <color theme="1"/>
      <name val="Times New Roman"/>
      <family val="1"/>
    </font>
    <font>
      <b/>
      <u/>
      <sz val="12"/>
      <color theme="1"/>
      <name val="Times New Roman"/>
      <family val="1"/>
    </font>
    <font>
      <b/>
      <sz val="12"/>
      <color theme="1"/>
      <name val="Times New Roman"/>
      <family val="1"/>
    </font>
    <font>
      <b/>
      <sz val="11"/>
      <name val="Arial"/>
      <family val="2"/>
    </font>
  </fonts>
  <fills count="6">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0070C0"/>
        <bgColor indexed="64"/>
      </patternFill>
    </fill>
    <fill>
      <patternFill patternType="solid">
        <fgColor rgb="FFFFFF00"/>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4">
    <xf numFmtId="0" fontId="0" fillId="0" borderId="0"/>
    <xf numFmtId="0" fontId="5" fillId="0" borderId="0" applyNumberFormat="0" applyFill="0" applyBorder="0" applyAlignment="0" applyProtection="0">
      <alignment vertical="top"/>
      <protection locked="0"/>
    </xf>
    <xf numFmtId="0" fontId="1" fillId="0" borderId="0"/>
    <xf numFmtId="0" fontId="4" fillId="0" borderId="0"/>
  </cellStyleXfs>
  <cellXfs count="74">
    <xf numFmtId="0" fontId="0" fillId="0" borderId="0" xfId="0"/>
    <xf numFmtId="0" fontId="3" fillId="0" borderId="0" xfId="0" applyFont="1"/>
    <xf numFmtId="0" fontId="4" fillId="0" borderId="0" xfId="0" applyFont="1"/>
    <xf numFmtId="0" fontId="5" fillId="0" borderId="0" xfId="1" applyAlignment="1" applyProtection="1"/>
    <xf numFmtId="0" fontId="0" fillId="0" borderId="0" xfId="0" applyAlignment="1">
      <alignment wrapText="1"/>
    </xf>
    <xf numFmtId="0" fontId="0" fillId="2" borderId="0" xfId="0" applyFill="1"/>
    <xf numFmtId="0" fontId="0" fillId="0" borderId="0" xfId="0" applyAlignment="1">
      <alignment horizontal="left"/>
    </xf>
    <xf numFmtId="0" fontId="0" fillId="2" borderId="0" xfId="0" applyFill="1" applyAlignment="1">
      <alignment wrapText="1"/>
    </xf>
    <xf numFmtId="49" fontId="0" fillId="0" borderId="0" xfId="0" applyNumberFormat="1"/>
    <xf numFmtId="0" fontId="0" fillId="0" borderId="0" xfId="0" applyAlignment="1">
      <alignment vertical="center"/>
    </xf>
    <xf numFmtId="0" fontId="4" fillId="0" borderId="0" xfId="0" applyFont="1" applyAlignment="1">
      <alignment vertical="center" wrapText="1"/>
    </xf>
    <xf numFmtId="0" fontId="0" fillId="2" borderId="0" xfId="0" applyFill="1" applyAlignment="1">
      <alignment vertical="center"/>
    </xf>
    <xf numFmtId="3" fontId="0" fillId="0" borderId="0" xfId="0" applyNumberFormat="1" applyAlignment="1">
      <alignment vertical="center"/>
    </xf>
    <xf numFmtId="0" fontId="0" fillId="2" borderId="0" xfId="0" applyFill="1" applyAlignment="1">
      <alignment vertical="center" wrapText="1"/>
    </xf>
    <xf numFmtId="0" fontId="4" fillId="2" borderId="0" xfId="0" applyFont="1" applyFill="1" applyAlignment="1">
      <alignment horizontal="left" vertical="center" wrapText="1"/>
    </xf>
    <xf numFmtId="3" fontId="0" fillId="0" borderId="0" xfId="0" applyNumberFormat="1"/>
    <xf numFmtId="0" fontId="6" fillId="2" borderId="0" xfId="2" applyFont="1" applyFill="1" applyAlignment="1">
      <alignment horizontal="left" vertical="center" wrapText="1"/>
    </xf>
    <xf numFmtId="0" fontId="7" fillId="0" borderId="0" xfId="0" applyFont="1"/>
    <xf numFmtId="0" fontId="2" fillId="3" borderId="0" xfId="0" applyFont="1" applyFill="1"/>
    <xf numFmtId="0" fontId="0" fillId="3" borderId="0" xfId="0" applyFill="1"/>
    <xf numFmtId="164" fontId="0" fillId="0" borderId="0" xfId="0" applyNumberFormat="1"/>
    <xf numFmtId="0" fontId="4" fillId="0" borderId="0" xfId="0" applyFont="1" applyAlignment="1">
      <alignment wrapText="1"/>
    </xf>
    <xf numFmtId="0" fontId="4" fillId="2" borderId="0" xfId="0" applyFont="1" applyFill="1"/>
    <xf numFmtId="0" fontId="2" fillId="0" borderId="0" xfId="0" applyFont="1"/>
    <xf numFmtId="3" fontId="0" fillId="2" borderId="0" xfId="0" applyNumberFormat="1" applyFill="1"/>
    <xf numFmtId="0" fontId="8" fillId="0" borderId="0" xfId="0" applyFont="1"/>
    <xf numFmtId="0" fontId="4" fillId="0" borderId="0" xfId="3"/>
    <xf numFmtId="0" fontId="4" fillId="0" borderId="0" xfId="3" applyFont="1"/>
    <xf numFmtId="3" fontId="4" fillId="0" borderId="0" xfId="3" applyNumberFormat="1"/>
    <xf numFmtId="0" fontId="4" fillId="2" borderId="0" xfId="0" applyFont="1" applyFill="1" applyAlignment="1">
      <alignment wrapText="1"/>
    </xf>
    <xf numFmtId="0" fontId="4" fillId="0" borderId="0" xfId="1" applyFont="1" applyAlignment="1" applyProtection="1"/>
    <xf numFmtId="0" fontId="4" fillId="0" borderId="0" xfId="1" quotePrefix="1" applyFont="1" applyAlignment="1" applyProtection="1"/>
    <xf numFmtId="0" fontId="9" fillId="0" borderId="0" xfId="0" applyFont="1"/>
    <xf numFmtId="0" fontId="10" fillId="3" borderId="0" xfId="0" applyFont="1" applyFill="1"/>
    <xf numFmtId="164" fontId="4" fillId="0" borderId="0" xfId="0" applyNumberFormat="1" applyFont="1"/>
    <xf numFmtId="165" fontId="0" fillId="0" borderId="0" xfId="0" applyNumberFormat="1"/>
    <xf numFmtId="0" fontId="0" fillId="2" borderId="0" xfId="0" applyFill="1" applyAlignment="1">
      <alignment horizontal="left" vertical="center" wrapText="1"/>
    </xf>
    <xf numFmtId="0" fontId="11" fillId="2" borderId="0" xfId="2" applyFont="1" applyFill="1" applyAlignment="1">
      <alignment vertical="center"/>
    </xf>
    <xf numFmtId="2" fontId="0" fillId="0" borderId="0" xfId="0" applyNumberFormat="1"/>
    <xf numFmtId="164" fontId="0" fillId="0" borderId="0" xfId="0" applyNumberFormat="1" applyAlignment="1">
      <alignment wrapText="1"/>
    </xf>
    <xf numFmtId="0" fontId="0" fillId="4" borderId="0" xfId="0" applyFill="1"/>
    <xf numFmtId="0" fontId="0" fillId="4" borderId="0" xfId="0" applyFill="1" applyAlignment="1">
      <alignment wrapText="1"/>
    </xf>
    <xf numFmtId="165" fontId="0" fillId="4" borderId="0" xfId="0" applyNumberFormat="1" applyFill="1"/>
    <xf numFmtId="3" fontId="0" fillId="4" borderId="0" xfId="0" applyNumberFormat="1" applyFill="1"/>
    <xf numFmtId="3" fontId="4" fillId="0" borderId="0" xfId="0" applyNumberFormat="1" applyFont="1" applyAlignment="1">
      <alignment wrapText="1"/>
    </xf>
    <xf numFmtId="3" fontId="4" fillId="0" borderId="0" xfId="0" applyNumberFormat="1" applyFont="1"/>
    <xf numFmtId="0" fontId="2" fillId="0" borderId="0" xfId="0" applyFont="1" applyFill="1"/>
    <xf numFmtId="0" fontId="2" fillId="0" borderId="0" xfId="0" applyFont="1" applyAlignment="1">
      <alignment wrapText="1"/>
    </xf>
    <xf numFmtId="164" fontId="2" fillId="0" borderId="0" xfId="0" applyNumberFormat="1" applyFont="1"/>
    <xf numFmtId="1" fontId="0" fillId="0" borderId="0" xfId="0" applyNumberFormat="1"/>
    <xf numFmtId="3" fontId="2" fillId="0" borderId="0" xfId="0" applyNumberFormat="1" applyFont="1"/>
    <xf numFmtId="0" fontId="12" fillId="0" borderId="0" xfId="0" applyFont="1" applyAlignment="1">
      <alignment horizontal="left" vertical="center" indent="4"/>
    </xf>
    <xf numFmtId="0" fontId="13" fillId="0" borderId="0" xfId="0" applyFont="1"/>
    <xf numFmtId="0" fontId="0" fillId="0" borderId="0" xfId="0" applyFill="1"/>
    <xf numFmtId="0" fontId="4" fillId="0" borderId="1" xfId="1" applyFont="1" applyFill="1" applyBorder="1" applyAlignment="1" applyProtection="1"/>
    <xf numFmtId="0" fontId="13" fillId="0" borderId="0" xfId="0" applyFont="1" applyAlignment="1">
      <alignment wrapText="1"/>
    </xf>
    <xf numFmtId="0" fontId="14" fillId="0" borderId="0" xfId="0" applyFont="1" applyAlignment="1">
      <alignment vertical="center" wrapText="1"/>
    </xf>
    <xf numFmtId="0" fontId="15" fillId="0" borderId="0" xfId="0" applyFont="1" applyAlignment="1">
      <alignment horizontal="left" vertical="center" wrapText="1"/>
    </xf>
    <xf numFmtId="0" fontId="16" fillId="0" borderId="0" xfId="0" applyFont="1" applyAlignment="1">
      <alignment vertical="center" wrapText="1"/>
    </xf>
    <xf numFmtId="0" fontId="13" fillId="0" borderId="0" xfId="0" applyFont="1" applyAlignment="1">
      <alignment horizontal="left" vertical="center" wrapText="1"/>
    </xf>
    <xf numFmtId="0" fontId="18" fillId="0" borderId="0" xfId="0" applyFont="1" applyAlignment="1">
      <alignment wrapText="1"/>
    </xf>
    <xf numFmtId="0" fontId="13" fillId="0" borderId="0" xfId="0" quotePrefix="1" applyFont="1" applyAlignment="1">
      <alignment horizontal="left" vertical="center" wrapText="1"/>
    </xf>
    <xf numFmtId="0" fontId="18" fillId="0" borderId="0" xfId="0" quotePrefix="1" applyFont="1" applyAlignment="1">
      <alignment wrapText="1"/>
    </xf>
    <xf numFmtId="0" fontId="12" fillId="0" borderId="0" xfId="0" applyFont="1" applyAlignment="1">
      <alignment horizontal="left" vertical="center"/>
    </xf>
    <xf numFmtId="0" fontId="13" fillId="0" borderId="0" xfId="0" applyFont="1" applyAlignment="1">
      <alignment vertical="center" wrapText="1"/>
    </xf>
    <xf numFmtId="0" fontId="0" fillId="0" borderId="0" xfId="0" applyAlignment="1">
      <alignment horizontal="center" vertical="center"/>
    </xf>
    <xf numFmtId="0" fontId="20" fillId="5" borderId="0" xfId="0" applyFont="1" applyFill="1"/>
    <xf numFmtId="0" fontId="0" fillId="5" borderId="0" xfId="0" applyFill="1" applyAlignment="1">
      <alignment horizontal="center" vertical="center"/>
    </xf>
    <xf numFmtId="0" fontId="0" fillId="5" borderId="0" xfId="0" applyFill="1"/>
    <xf numFmtId="0" fontId="4" fillId="0" borderId="0" xfId="0" applyFont="1" applyFill="1" applyAlignment="1">
      <alignment horizontal="center" vertical="center"/>
    </xf>
    <xf numFmtId="0" fontId="4" fillId="0" borderId="0" xfId="0" applyFont="1" applyAlignment="1">
      <alignment horizontal="center" vertical="center"/>
    </xf>
    <xf numFmtId="0" fontId="0" fillId="0" borderId="2" xfId="0" applyBorder="1" applyAlignment="1">
      <alignment horizontal="center" vertical="center"/>
    </xf>
    <xf numFmtId="0" fontId="0" fillId="0" borderId="0" xfId="0" applyAlignment="1">
      <alignment horizontal="right"/>
    </xf>
    <xf numFmtId="3" fontId="4" fillId="0" borderId="0" xfId="3" applyNumberFormat="1" applyFill="1"/>
  </cellXfs>
  <cellStyles count="4">
    <cellStyle name="Hyperlink" xfId="1" builtinId="8"/>
    <cellStyle name="Normal" xfId="0" builtinId="0"/>
    <cellStyle name="Normal 13" xfId="2"/>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50" Type="http://schemas.openxmlformats.org/officeDocument/2006/relationships/worksheet" Target="worksheets/sheet50.xml"/><Relationship Id="rId51" Type="http://schemas.openxmlformats.org/officeDocument/2006/relationships/worksheet" Target="worksheets/sheet51.xml"/><Relationship Id="rId52" Type="http://schemas.openxmlformats.org/officeDocument/2006/relationships/worksheet" Target="worksheets/sheet52.xml"/><Relationship Id="rId53" Type="http://schemas.openxmlformats.org/officeDocument/2006/relationships/worksheet" Target="worksheets/sheet53.xml"/><Relationship Id="rId54" Type="http://schemas.openxmlformats.org/officeDocument/2006/relationships/worksheet" Target="worksheets/sheet54.xml"/><Relationship Id="rId55" Type="http://schemas.openxmlformats.org/officeDocument/2006/relationships/worksheet" Target="worksheets/sheet55.xml"/><Relationship Id="rId56" Type="http://schemas.openxmlformats.org/officeDocument/2006/relationships/externalLink" Target="externalLinks/externalLink1.xml"/><Relationship Id="rId57" Type="http://schemas.openxmlformats.org/officeDocument/2006/relationships/externalLink" Target="externalLinks/externalLink2.xml"/><Relationship Id="rId58" Type="http://schemas.openxmlformats.org/officeDocument/2006/relationships/theme" Target="theme/theme1.xml"/><Relationship Id="rId59" Type="http://schemas.openxmlformats.org/officeDocument/2006/relationships/styles" Target="styles.xml"/><Relationship Id="rId40" Type="http://schemas.openxmlformats.org/officeDocument/2006/relationships/worksheet" Target="worksheets/sheet40.xml"/><Relationship Id="rId41" Type="http://schemas.openxmlformats.org/officeDocument/2006/relationships/worksheet" Target="worksheets/sheet41.xml"/><Relationship Id="rId42" Type="http://schemas.openxmlformats.org/officeDocument/2006/relationships/worksheet" Target="worksheets/sheet42.xml"/><Relationship Id="rId43" Type="http://schemas.openxmlformats.org/officeDocument/2006/relationships/worksheet" Target="worksheets/sheet43.xml"/><Relationship Id="rId44" Type="http://schemas.openxmlformats.org/officeDocument/2006/relationships/worksheet" Target="worksheets/sheet44.xml"/><Relationship Id="rId45" Type="http://schemas.openxmlformats.org/officeDocument/2006/relationships/worksheet" Target="worksheets/sheet45.xml"/><Relationship Id="rId46" Type="http://schemas.openxmlformats.org/officeDocument/2006/relationships/worksheet" Target="worksheets/sheet46.xml"/><Relationship Id="rId47" Type="http://schemas.openxmlformats.org/officeDocument/2006/relationships/worksheet" Target="worksheets/sheet47.xml"/><Relationship Id="rId48" Type="http://schemas.openxmlformats.org/officeDocument/2006/relationships/worksheet" Target="worksheets/sheet48.xml"/><Relationship Id="rId49" Type="http://schemas.openxmlformats.org/officeDocument/2006/relationships/worksheet" Target="worksheets/sheet4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33" Type="http://schemas.openxmlformats.org/officeDocument/2006/relationships/worksheet" Target="worksheets/sheet33.xml"/><Relationship Id="rId34" Type="http://schemas.openxmlformats.org/officeDocument/2006/relationships/worksheet" Target="worksheets/sheet34.xml"/><Relationship Id="rId35" Type="http://schemas.openxmlformats.org/officeDocument/2006/relationships/worksheet" Target="worksheets/sheet35.xml"/><Relationship Id="rId36" Type="http://schemas.openxmlformats.org/officeDocument/2006/relationships/worksheet" Target="worksheets/sheet36.xml"/><Relationship Id="rId37" Type="http://schemas.openxmlformats.org/officeDocument/2006/relationships/worksheet" Target="worksheets/sheet37.xml"/><Relationship Id="rId38" Type="http://schemas.openxmlformats.org/officeDocument/2006/relationships/worksheet" Target="worksheets/sheet38.xml"/><Relationship Id="rId39" Type="http://schemas.openxmlformats.org/officeDocument/2006/relationships/worksheet" Target="worksheets/sheet3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60" Type="http://schemas.openxmlformats.org/officeDocument/2006/relationships/sharedStrings" Target="sharedStrings.xml"/><Relationship Id="rId61"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57.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58.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60.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61.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942035781318428"/>
          <c:y val="0.0385522528523743"/>
          <c:w val="0.917432502829635"/>
          <c:h val="0.836240616460755"/>
        </c:manualLayout>
      </c:layout>
      <c:lineChart>
        <c:grouping val="standard"/>
        <c:varyColors val="0"/>
        <c:ser>
          <c:idx val="0"/>
          <c:order val="0"/>
          <c:tx>
            <c:strRef>
              <c:f>'MA &amp; doc FT &amp; PT'!$C$3</c:f>
              <c:strCache>
                <c:ptCount val="1"/>
                <c:pt idx="0">
                  <c:v>Master's</c:v>
                </c:pt>
              </c:strCache>
            </c:strRef>
          </c:tx>
          <c:spPr>
            <a:ln w="50800">
              <a:solidFill>
                <a:schemeClr val="tx1"/>
              </a:solidFill>
            </a:ln>
          </c:spPr>
          <c:marker>
            <c:symbol val="circle"/>
            <c:size val="15"/>
            <c:spPr>
              <a:noFill/>
              <a:ln w="25400">
                <a:solidFill>
                  <a:schemeClr val="tx1"/>
                </a:solidFill>
              </a:ln>
            </c:spPr>
          </c:marker>
          <c:cat>
            <c:strRef>
              <c:f>'MA &amp; doc FT &amp; PT'!$B$4:$B$26</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'MA &amp; doc FT &amp; PT'!$C$4:$C$26</c:f>
              <c:numCache>
                <c:formatCode>#,##0</c:formatCode>
                <c:ptCount val="23"/>
                <c:pt idx="0">
                  <c:v>40989.0</c:v>
                </c:pt>
                <c:pt idx="1">
                  <c:v>42156.0</c:v>
                </c:pt>
                <c:pt idx="2">
                  <c:v>41700.0</c:v>
                </c:pt>
                <c:pt idx="3">
                  <c:v>41223.0</c:v>
                </c:pt>
                <c:pt idx="4">
                  <c:v>41583.0</c:v>
                </c:pt>
                <c:pt idx="5">
                  <c:v>42189.0</c:v>
                </c:pt>
                <c:pt idx="6">
                  <c:v>44796.0</c:v>
                </c:pt>
                <c:pt idx="7">
                  <c:v>46935.0</c:v>
                </c:pt>
                <c:pt idx="8">
                  <c:v>47760.0</c:v>
                </c:pt>
                <c:pt idx="9">
                  <c:v>50574.0</c:v>
                </c:pt>
                <c:pt idx="10">
                  <c:v>55638.0</c:v>
                </c:pt>
                <c:pt idx="11">
                  <c:v>60297.0</c:v>
                </c:pt>
                <c:pt idx="12">
                  <c:v>63591.0</c:v>
                </c:pt>
                <c:pt idx="13">
                  <c:v>64875.0</c:v>
                </c:pt>
                <c:pt idx="14">
                  <c:v>66966.0</c:v>
                </c:pt>
                <c:pt idx="15">
                  <c:v>71034.0</c:v>
                </c:pt>
                <c:pt idx="16">
                  <c:v>73494.0</c:v>
                </c:pt>
                <c:pt idx="17">
                  <c:v>77484.0</c:v>
                </c:pt>
                <c:pt idx="18">
                  <c:v>80715.0</c:v>
                </c:pt>
                <c:pt idx="19">
                  <c:v>83379.0</c:v>
                </c:pt>
                <c:pt idx="20">
                  <c:v>85794.0</c:v>
                </c:pt>
                <c:pt idx="21">
                  <c:v>89700.0</c:v>
                </c:pt>
                <c:pt idx="22">
                  <c:v>91986.0</c:v>
                </c:pt>
              </c:numCache>
            </c:numRef>
          </c:val>
          <c:smooth val="0"/>
          <c:extLst xmlns:c16r2="http://schemas.microsoft.com/office/drawing/2015/06/chart">
            <c:ext xmlns:c16="http://schemas.microsoft.com/office/drawing/2014/chart" uri="{C3380CC4-5D6E-409C-BE32-E72D297353CC}">
              <c16:uniqueId val="{00000000-15B6-4BBB-A9BB-957469EB9B7F}"/>
            </c:ext>
          </c:extLst>
        </c:ser>
        <c:ser>
          <c:idx val="1"/>
          <c:order val="1"/>
          <c:tx>
            <c:strRef>
              <c:f>'MA &amp; doc FT &amp; PT'!$D$3</c:f>
              <c:strCache>
                <c:ptCount val="1"/>
                <c:pt idx="0">
                  <c:v>Doctoral</c:v>
                </c:pt>
              </c:strCache>
            </c:strRef>
          </c:tx>
          <c:spPr>
            <a:ln w="50800">
              <a:solidFill>
                <a:schemeClr val="accent5">
                  <a:lumMod val="75000"/>
                </a:schemeClr>
              </a:solidFill>
            </a:ln>
          </c:spPr>
          <c:marker>
            <c:symbol val="diamond"/>
            <c:size val="15"/>
            <c:spPr>
              <a:solidFill>
                <a:schemeClr val="accent1"/>
              </a:solidFill>
              <a:ln w="12700">
                <a:solidFill>
                  <a:schemeClr val="accent5">
                    <a:lumMod val="75000"/>
                  </a:schemeClr>
                </a:solidFill>
              </a:ln>
            </c:spPr>
          </c:marker>
          <c:cat>
            <c:strRef>
              <c:f>'MA &amp; doc FT &amp; PT'!$B$4:$B$26</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'MA &amp; doc FT &amp; PT'!$D$4:$D$26</c:f>
              <c:numCache>
                <c:formatCode>#,##0</c:formatCode>
                <c:ptCount val="23"/>
                <c:pt idx="0">
                  <c:v>20910.0</c:v>
                </c:pt>
                <c:pt idx="1">
                  <c:v>22122.0</c:v>
                </c:pt>
                <c:pt idx="2">
                  <c:v>22665.0</c:v>
                </c:pt>
                <c:pt idx="3">
                  <c:v>22764.0</c:v>
                </c:pt>
                <c:pt idx="4">
                  <c:v>22758.0</c:v>
                </c:pt>
                <c:pt idx="5">
                  <c:v>22722.0</c:v>
                </c:pt>
                <c:pt idx="6">
                  <c:v>23724.0</c:v>
                </c:pt>
                <c:pt idx="7">
                  <c:v>23676.0</c:v>
                </c:pt>
                <c:pt idx="8">
                  <c:v>23727.0</c:v>
                </c:pt>
                <c:pt idx="9">
                  <c:v>24621.0</c:v>
                </c:pt>
                <c:pt idx="10">
                  <c:v>26595.0</c:v>
                </c:pt>
                <c:pt idx="11">
                  <c:v>29874.0</c:v>
                </c:pt>
                <c:pt idx="12">
                  <c:v>32511.0</c:v>
                </c:pt>
                <c:pt idx="13">
                  <c:v>34455.0</c:v>
                </c:pt>
                <c:pt idx="14">
                  <c:v>36723.0</c:v>
                </c:pt>
                <c:pt idx="15">
                  <c:v>38601.0</c:v>
                </c:pt>
                <c:pt idx="16">
                  <c:v>40260.0</c:v>
                </c:pt>
                <c:pt idx="17">
                  <c:v>43158.0</c:v>
                </c:pt>
                <c:pt idx="18">
                  <c:v>45102.0</c:v>
                </c:pt>
                <c:pt idx="19">
                  <c:v>46782.0</c:v>
                </c:pt>
                <c:pt idx="20">
                  <c:v>48021.0</c:v>
                </c:pt>
                <c:pt idx="21">
                  <c:v>48750.0</c:v>
                </c:pt>
                <c:pt idx="22">
                  <c:v>49131.0</c:v>
                </c:pt>
              </c:numCache>
            </c:numRef>
          </c:val>
          <c:smooth val="0"/>
          <c:extLst xmlns:c16r2="http://schemas.microsoft.com/office/drawing/2015/06/chart">
            <c:ext xmlns:c16="http://schemas.microsoft.com/office/drawing/2014/chart" uri="{C3380CC4-5D6E-409C-BE32-E72D297353CC}">
              <c16:uniqueId val="{00000001-15B6-4BBB-A9BB-957469EB9B7F}"/>
            </c:ext>
          </c:extLst>
        </c:ser>
        <c:dLbls>
          <c:showLegendKey val="0"/>
          <c:showVal val="0"/>
          <c:showCatName val="0"/>
          <c:showSerName val="0"/>
          <c:showPercent val="0"/>
          <c:showBubbleSize val="0"/>
        </c:dLbls>
        <c:marker val="1"/>
        <c:smooth val="0"/>
        <c:axId val="2142309768"/>
        <c:axId val="2144629976"/>
      </c:lineChart>
      <c:catAx>
        <c:axId val="2142309768"/>
        <c:scaling>
          <c:orientation val="minMax"/>
        </c:scaling>
        <c:delete val="0"/>
        <c:axPos val="b"/>
        <c:numFmt formatCode="General" sourceLinked="0"/>
        <c:majorTickMark val="out"/>
        <c:minorTickMark val="none"/>
        <c:tickLblPos val="nextTo"/>
        <c:txPr>
          <a:bodyPr rot="-5400000" vert="horz"/>
          <a:lstStyle/>
          <a:p>
            <a:pPr>
              <a:defRPr lang="en-CA" sz="1400" b="1">
                <a:latin typeface="Arial" panose="020B0604020202020204" pitchFamily="34" charset="0"/>
                <a:cs typeface="Arial" panose="020B0604020202020204" pitchFamily="34" charset="0"/>
              </a:defRPr>
            </a:pPr>
            <a:endParaRPr lang="en-US"/>
          </a:p>
        </c:txPr>
        <c:crossAx val="2144629976"/>
        <c:crosses val="autoZero"/>
        <c:auto val="1"/>
        <c:lblAlgn val="ctr"/>
        <c:lblOffset val="100"/>
        <c:noMultiLvlLbl val="0"/>
      </c:catAx>
      <c:valAx>
        <c:axId val="2144629976"/>
        <c:scaling>
          <c:orientation val="minMax"/>
        </c:scaling>
        <c:delete val="0"/>
        <c:axPos val="l"/>
        <c:majorGridlines/>
        <c:numFmt formatCode="#,##0" sourceLinked="0"/>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2142309768"/>
        <c:crosses val="autoZero"/>
        <c:crossBetween val="between"/>
      </c:valAx>
    </c:plotArea>
    <c:legend>
      <c:legendPos val="r"/>
      <c:layout>
        <c:manualLayout>
          <c:xMode val="edge"/>
          <c:yMode val="edge"/>
          <c:x val="0.464105992612831"/>
          <c:y val="0.0367501426127548"/>
          <c:w val="0.187886407544346"/>
          <c:h val="0.159346422966081"/>
        </c:manualLayout>
      </c:layout>
      <c:overlay val="0"/>
      <c:spPr>
        <a:solidFill>
          <a:schemeClr val="bg1"/>
        </a:solidFill>
        <a:ln w="12700">
          <a:solidFill>
            <a:schemeClr val="tx1"/>
          </a:solidFill>
        </a:ln>
      </c:spPr>
      <c:txPr>
        <a:bodyPr/>
        <a:lstStyle/>
        <a:p>
          <a:pPr>
            <a:defRPr lang="en-CA" sz="14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1" l="0.700000000000001" r="0.700000000000001" t="0.750000000000001"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738769463632997"/>
          <c:y val="0.039380092161994"/>
          <c:w val="0.698186725137375"/>
          <c:h val="0.802977906425623"/>
        </c:manualLayout>
      </c:layout>
      <c:lineChart>
        <c:grouping val="standard"/>
        <c:varyColors val="0"/>
        <c:ser>
          <c:idx val="9"/>
          <c:order val="0"/>
          <c:tx>
            <c:strRef>
              <c:f>'Prov FT MA &amp; Doc'!$C$24</c:f>
              <c:strCache>
                <c:ptCount val="1"/>
                <c:pt idx="0">
                  <c:v>Saskatchewan</c:v>
                </c:pt>
              </c:strCache>
            </c:strRef>
          </c:tx>
          <c:spPr>
            <a:ln w="50800">
              <a:solidFill>
                <a:srgbClr val="00B050"/>
              </a:solidFill>
            </a:ln>
          </c:spPr>
          <c:marker>
            <c:symbol val="diamond"/>
            <c:size val="15"/>
            <c:spPr>
              <a:noFill/>
              <a:ln w="25400">
                <a:solidFill>
                  <a:srgbClr val="00B050"/>
                </a:solidFill>
              </a:ln>
            </c:spPr>
          </c:marker>
          <c:cat>
            <c:strRef>
              <c:f>'Prov FT MA &amp; Doc'!$D$3:$Z$3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'Prov FT MA &amp; Doc'!$D$24:$Z$24</c:f>
              <c:numCache>
                <c:formatCode>#,##0</c:formatCode>
                <c:ptCount val="23"/>
                <c:pt idx="0">
                  <c:v>387.0</c:v>
                </c:pt>
                <c:pt idx="1">
                  <c:v>444.0</c:v>
                </c:pt>
                <c:pt idx="2">
                  <c:v>435.0</c:v>
                </c:pt>
                <c:pt idx="3">
                  <c:v>435.0</c:v>
                </c:pt>
                <c:pt idx="4">
                  <c:v>411.0</c:v>
                </c:pt>
                <c:pt idx="5">
                  <c:v>390.0</c:v>
                </c:pt>
                <c:pt idx="6">
                  <c:v>375.0</c:v>
                </c:pt>
                <c:pt idx="7">
                  <c:v>390.0</c:v>
                </c:pt>
                <c:pt idx="8">
                  <c:v>375.0</c:v>
                </c:pt>
                <c:pt idx="9">
                  <c:v>393.0</c:v>
                </c:pt>
                <c:pt idx="10">
                  <c:v>453.0</c:v>
                </c:pt>
                <c:pt idx="11">
                  <c:v>588.0</c:v>
                </c:pt>
                <c:pt idx="12">
                  <c:v>633.0</c:v>
                </c:pt>
                <c:pt idx="17">
                  <c:v>936.0</c:v>
                </c:pt>
                <c:pt idx="18">
                  <c:v>987.0</c:v>
                </c:pt>
                <c:pt idx="19">
                  <c:v>1041.0</c:v>
                </c:pt>
                <c:pt idx="20">
                  <c:v>1143.0</c:v>
                </c:pt>
                <c:pt idx="21">
                  <c:v>1188.0</c:v>
                </c:pt>
                <c:pt idx="22">
                  <c:v>1242.0</c:v>
                </c:pt>
              </c:numCache>
            </c:numRef>
          </c:val>
          <c:smooth val="0"/>
          <c:extLst xmlns:c16r2="http://schemas.microsoft.com/office/drawing/2015/06/chart">
            <c:ext xmlns:c16="http://schemas.microsoft.com/office/drawing/2014/chart" uri="{C3380CC4-5D6E-409C-BE32-E72D297353CC}">
              <c16:uniqueId val="{00000000-7421-4D54-97B8-F4C1DA4736C7}"/>
            </c:ext>
          </c:extLst>
        </c:ser>
        <c:ser>
          <c:idx val="8"/>
          <c:order val="1"/>
          <c:tx>
            <c:strRef>
              <c:f>'Prov FT MA &amp; Doc'!$C$23</c:f>
              <c:strCache>
                <c:ptCount val="1"/>
                <c:pt idx="0">
                  <c:v>Manitoba_x000d_</c:v>
                </c:pt>
              </c:strCache>
            </c:strRef>
          </c:tx>
          <c:spPr>
            <a:ln w="50800">
              <a:solidFill>
                <a:schemeClr val="tx2">
                  <a:lumMod val="60000"/>
                  <a:lumOff val="40000"/>
                </a:schemeClr>
              </a:solidFill>
            </a:ln>
          </c:spPr>
          <c:marker>
            <c:symbol val="diamond"/>
            <c:size val="15"/>
            <c:spPr>
              <a:solidFill>
                <a:schemeClr val="tx2">
                  <a:lumMod val="60000"/>
                  <a:lumOff val="40000"/>
                </a:schemeClr>
              </a:solidFill>
              <a:ln w="25400">
                <a:solidFill>
                  <a:schemeClr val="tx2">
                    <a:lumMod val="60000"/>
                    <a:lumOff val="40000"/>
                  </a:schemeClr>
                </a:solidFill>
              </a:ln>
            </c:spPr>
          </c:marker>
          <c:cat>
            <c:strRef>
              <c:f>'Prov FT MA &amp; Doc'!$D$3:$Z$3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'Prov FT MA &amp; Doc'!$D$23:$Z$23</c:f>
              <c:numCache>
                <c:formatCode>#,##0</c:formatCode>
                <c:ptCount val="23"/>
                <c:pt idx="0">
                  <c:v>588.0</c:v>
                </c:pt>
                <c:pt idx="1">
                  <c:v>624.0</c:v>
                </c:pt>
                <c:pt idx="2">
                  <c:v>615.0</c:v>
                </c:pt>
                <c:pt idx="3">
                  <c:v>603.0</c:v>
                </c:pt>
                <c:pt idx="4">
                  <c:v>579.0</c:v>
                </c:pt>
                <c:pt idx="5">
                  <c:v>537.0</c:v>
                </c:pt>
                <c:pt idx="6">
                  <c:v>498.0</c:v>
                </c:pt>
                <c:pt idx="7">
                  <c:v>465.0</c:v>
                </c:pt>
                <c:pt idx="8">
                  <c:v>459.0</c:v>
                </c:pt>
                <c:pt idx="9">
                  <c:v>477.0</c:v>
                </c:pt>
                <c:pt idx="10">
                  <c:v>474.0</c:v>
                </c:pt>
                <c:pt idx="11">
                  <c:v>558.0</c:v>
                </c:pt>
                <c:pt idx="12">
                  <c:v>603.0</c:v>
                </c:pt>
                <c:pt idx="13">
                  <c:v>648.0</c:v>
                </c:pt>
                <c:pt idx="14">
                  <c:v>690.0</c:v>
                </c:pt>
                <c:pt idx="15">
                  <c:v>777.0</c:v>
                </c:pt>
                <c:pt idx="16">
                  <c:v>801.0</c:v>
                </c:pt>
                <c:pt idx="17">
                  <c:v>846.0</c:v>
                </c:pt>
                <c:pt idx="18">
                  <c:v>885.0</c:v>
                </c:pt>
                <c:pt idx="19">
                  <c:v>933.0</c:v>
                </c:pt>
                <c:pt idx="20">
                  <c:v>963.0</c:v>
                </c:pt>
                <c:pt idx="21">
                  <c:v>996.0</c:v>
                </c:pt>
                <c:pt idx="22">
                  <c:v>1035.0</c:v>
                </c:pt>
              </c:numCache>
            </c:numRef>
          </c:val>
          <c:smooth val="0"/>
          <c:extLst xmlns:c16r2="http://schemas.microsoft.com/office/drawing/2015/06/chart">
            <c:ext xmlns:c16="http://schemas.microsoft.com/office/drawing/2014/chart" uri="{C3380CC4-5D6E-409C-BE32-E72D297353CC}">
              <c16:uniqueId val="{00000001-7421-4D54-97B8-F4C1DA4736C7}"/>
            </c:ext>
          </c:extLst>
        </c:ser>
        <c:ser>
          <c:idx val="4"/>
          <c:order val="2"/>
          <c:tx>
            <c:strRef>
              <c:f>'Prov FT MA &amp; Doc'!$C$19</c:f>
              <c:strCache>
                <c:ptCount val="1"/>
                <c:pt idx="0">
                  <c:v>Nova Scotia_x000d_</c:v>
                </c:pt>
              </c:strCache>
            </c:strRef>
          </c:tx>
          <c:spPr>
            <a:ln w="50800">
              <a:solidFill>
                <a:schemeClr val="accent2">
                  <a:lumMod val="50000"/>
                </a:schemeClr>
              </a:solidFill>
            </a:ln>
          </c:spPr>
          <c:marker>
            <c:symbol val="triangle"/>
            <c:size val="15"/>
            <c:spPr>
              <a:solidFill>
                <a:schemeClr val="accent2">
                  <a:lumMod val="50000"/>
                </a:schemeClr>
              </a:solidFill>
              <a:ln w="25400">
                <a:solidFill>
                  <a:schemeClr val="accent2">
                    <a:lumMod val="50000"/>
                  </a:schemeClr>
                </a:solidFill>
              </a:ln>
            </c:spPr>
          </c:marker>
          <c:cat>
            <c:strRef>
              <c:f>'Prov FT MA &amp; Doc'!$D$3:$Z$3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'Prov FT MA &amp; Doc'!$D$19:$Z$19</c:f>
              <c:numCache>
                <c:formatCode>#,##0</c:formatCode>
                <c:ptCount val="23"/>
                <c:pt idx="0">
                  <c:v>420.0</c:v>
                </c:pt>
                <c:pt idx="1">
                  <c:v>423.0</c:v>
                </c:pt>
                <c:pt idx="2">
                  <c:v>432.0</c:v>
                </c:pt>
                <c:pt idx="3">
                  <c:v>411.0</c:v>
                </c:pt>
                <c:pt idx="4">
                  <c:v>432.0</c:v>
                </c:pt>
                <c:pt idx="5">
                  <c:v>381.0</c:v>
                </c:pt>
                <c:pt idx="6">
                  <c:v>378.0</c:v>
                </c:pt>
                <c:pt idx="7">
                  <c:v>369.0</c:v>
                </c:pt>
                <c:pt idx="8">
                  <c:v>399.0</c:v>
                </c:pt>
                <c:pt idx="9">
                  <c:v>429.0</c:v>
                </c:pt>
                <c:pt idx="10">
                  <c:v>456.0</c:v>
                </c:pt>
                <c:pt idx="11">
                  <c:v>519.0</c:v>
                </c:pt>
                <c:pt idx="12">
                  <c:v>561.0</c:v>
                </c:pt>
                <c:pt idx="13">
                  <c:v>573.0</c:v>
                </c:pt>
                <c:pt idx="14">
                  <c:v>636.0</c:v>
                </c:pt>
                <c:pt idx="15">
                  <c:v>630.0</c:v>
                </c:pt>
                <c:pt idx="16">
                  <c:v>666.0</c:v>
                </c:pt>
                <c:pt idx="17">
                  <c:v>675.0</c:v>
                </c:pt>
                <c:pt idx="18">
                  <c:v>714.0</c:v>
                </c:pt>
                <c:pt idx="19">
                  <c:v>720.0</c:v>
                </c:pt>
                <c:pt idx="20">
                  <c:v>753.0</c:v>
                </c:pt>
                <c:pt idx="21">
                  <c:v>726.0</c:v>
                </c:pt>
                <c:pt idx="22">
                  <c:v>756.0</c:v>
                </c:pt>
              </c:numCache>
            </c:numRef>
          </c:val>
          <c:smooth val="0"/>
          <c:extLst xmlns:c16r2="http://schemas.microsoft.com/office/drawing/2015/06/chart">
            <c:ext xmlns:c16="http://schemas.microsoft.com/office/drawing/2014/chart" uri="{C3380CC4-5D6E-409C-BE32-E72D297353CC}">
              <c16:uniqueId val="{00000002-7421-4D54-97B8-F4C1DA4736C7}"/>
            </c:ext>
          </c:extLst>
        </c:ser>
        <c:ser>
          <c:idx val="2"/>
          <c:order val="3"/>
          <c:tx>
            <c:strRef>
              <c:f>'Prov FT MA &amp; Doc'!$C$17</c:f>
              <c:strCache>
                <c:ptCount val="1"/>
                <c:pt idx="0">
                  <c:v>Newfoundland &amp; Labrador</c:v>
                </c:pt>
              </c:strCache>
            </c:strRef>
          </c:tx>
          <c:spPr>
            <a:ln w="50800">
              <a:solidFill>
                <a:schemeClr val="tx1"/>
              </a:solidFill>
            </a:ln>
          </c:spPr>
          <c:marker>
            <c:symbol val="circle"/>
            <c:size val="15"/>
            <c:spPr>
              <a:solidFill>
                <a:schemeClr val="tx1"/>
              </a:solidFill>
              <a:ln w="12700">
                <a:solidFill>
                  <a:schemeClr val="tx1"/>
                </a:solidFill>
              </a:ln>
            </c:spPr>
          </c:marker>
          <c:cat>
            <c:strRef>
              <c:f>'Prov FT MA &amp; Doc'!$D$3:$Z$3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'Prov FT MA &amp; Doc'!$D$17:$Z$17</c:f>
              <c:numCache>
                <c:formatCode>#,##0</c:formatCode>
                <c:ptCount val="23"/>
                <c:pt idx="0">
                  <c:v>147.0</c:v>
                </c:pt>
                <c:pt idx="1">
                  <c:v>165.0</c:v>
                </c:pt>
                <c:pt idx="2">
                  <c:v>180.0</c:v>
                </c:pt>
                <c:pt idx="3">
                  <c:v>198.0</c:v>
                </c:pt>
                <c:pt idx="4">
                  <c:v>198.0</c:v>
                </c:pt>
                <c:pt idx="5">
                  <c:v>204.0</c:v>
                </c:pt>
                <c:pt idx="6">
                  <c:v>204.0</c:v>
                </c:pt>
                <c:pt idx="7">
                  <c:v>219.0</c:v>
                </c:pt>
                <c:pt idx="8">
                  <c:v>225.0</c:v>
                </c:pt>
                <c:pt idx="9">
                  <c:v>231.0</c:v>
                </c:pt>
                <c:pt idx="10">
                  <c:v>249.0</c:v>
                </c:pt>
                <c:pt idx="11">
                  <c:v>279.0</c:v>
                </c:pt>
                <c:pt idx="12">
                  <c:v>309.0</c:v>
                </c:pt>
                <c:pt idx="13">
                  <c:v>351.0</c:v>
                </c:pt>
                <c:pt idx="14">
                  <c:v>372.0</c:v>
                </c:pt>
                <c:pt idx="15">
                  <c:v>384.0</c:v>
                </c:pt>
                <c:pt idx="16">
                  <c:v>414.0</c:v>
                </c:pt>
                <c:pt idx="17">
                  <c:v>468.0</c:v>
                </c:pt>
                <c:pt idx="18">
                  <c:v>459.0</c:v>
                </c:pt>
                <c:pt idx="19">
                  <c:v>474.0</c:v>
                </c:pt>
                <c:pt idx="20">
                  <c:v>501.0</c:v>
                </c:pt>
                <c:pt idx="21">
                  <c:v>585.0</c:v>
                </c:pt>
                <c:pt idx="22">
                  <c:v>627.0</c:v>
                </c:pt>
              </c:numCache>
            </c:numRef>
          </c:val>
          <c:smooth val="0"/>
          <c:extLst xmlns:c16r2="http://schemas.microsoft.com/office/drawing/2015/06/chart">
            <c:ext xmlns:c16="http://schemas.microsoft.com/office/drawing/2014/chart" uri="{C3380CC4-5D6E-409C-BE32-E72D297353CC}">
              <c16:uniqueId val="{00000003-7421-4D54-97B8-F4C1DA4736C7}"/>
            </c:ext>
          </c:extLst>
        </c:ser>
        <c:ser>
          <c:idx val="5"/>
          <c:order val="4"/>
          <c:tx>
            <c:strRef>
              <c:f>'Prov FT MA &amp; Doc'!$C$20</c:f>
              <c:strCache>
                <c:ptCount val="1"/>
                <c:pt idx="0">
                  <c:v>New Brunswick_x000d_</c:v>
                </c:pt>
              </c:strCache>
            </c:strRef>
          </c:tx>
          <c:spPr>
            <a:ln w="50800">
              <a:solidFill>
                <a:srgbClr val="FF0000"/>
              </a:solidFill>
            </a:ln>
          </c:spPr>
          <c:marker>
            <c:symbol val="star"/>
            <c:size val="15"/>
            <c:spPr>
              <a:noFill/>
              <a:ln w="25400">
                <a:solidFill>
                  <a:srgbClr val="FF0000"/>
                </a:solidFill>
              </a:ln>
            </c:spPr>
          </c:marker>
          <c:cat>
            <c:strRef>
              <c:f>'Prov FT MA &amp; Doc'!$D$3:$Z$3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'Prov FT MA &amp; Doc'!$D$20:$Z$20</c:f>
              <c:numCache>
                <c:formatCode>#,##0</c:formatCode>
                <c:ptCount val="23"/>
                <c:pt idx="0">
                  <c:v>237.0</c:v>
                </c:pt>
                <c:pt idx="1">
                  <c:v>240.0</c:v>
                </c:pt>
                <c:pt idx="2">
                  <c:v>234.0</c:v>
                </c:pt>
                <c:pt idx="3">
                  <c:v>210.0</c:v>
                </c:pt>
                <c:pt idx="4">
                  <c:v>210.0</c:v>
                </c:pt>
                <c:pt idx="5">
                  <c:v>198.0</c:v>
                </c:pt>
                <c:pt idx="6">
                  <c:v>198.0</c:v>
                </c:pt>
                <c:pt idx="7">
                  <c:v>207.0</c:v>
                </c:pt>
                <c:pt idx="8">
                  <c:v>225.0</c:v>
                </c:pt>
                <c:pt idx="9">
                  <c:v>240.0</c:v>
                </c:pt>
                <c:pt idx="10">
                  <c:v>261.0</c:v>
                </c:pt>
                <c:pt idx="11">
                  <c:v>291.0</c:v>
                </c:pt>
                <c:pt idx="12">
                  <c:v>327.0</c:v>
                </c:pt>
                <c:pt idx="13">
                  <c:v>357.0</c:v>
                </c:pt>
                <c:pt idx="14">
                  <c:v>372.0</c:v>
                </c:pt>
                <c:pt idx="15">
                  <c:v>387.0</c:v>
                </c:pt>
                <c:pt idx="16">
                  <c:v>396.0</c:v>
                </c:pt>
                <c:pt idx="17">
                  <c:v>426.0</c:v>
                </c:pt>
                <c:pt idx="18">
                  <c:v>447.0</c:v>
                </c:pt>
                <c:pt idx="19">
                  <c:v>474.0</c:v>
                </c:pt>
                <c:pt idx="20">
                  <c:v>462.0</c:v>
                </c:pt>
                <c:pt idx="21">
                  <c:v>438.0</c:v>
                </c:pt>
                <c:pt idx="22">
                  <c:v>438.0</c:v>
                </c:pt>
              </c:numCache>
            </c:numRef>
          </c:val>
          <c:smooth val="0"/>
          <c:extLst xmlns:c16r2="http://schemas.microsoft.com/office/drawing/2015/06/chart">
            <c:ext xmlns:c16="http://schemas.microsoft.com/office/drawing/2014/chart" uri="{C3380CC4-5D6E-409C-BE32-E72D297353CC}">
              <c16:uniqueId val="{00000004-7421-4D54-97B8-F4C1DA4736C7}"/>
            </c:ext>
          </c:extLst>
        </c:ser>
        <c:ser>
          <c:idx val="3"/>
          <c:order val="5"/>
          <c:tx>
            <c:strRef>
              <c:f>'Prov FT MA &amp; Doc'!$C$18</c:f>
              <c:strCache>
                <c:ptCount val="1"/>
                <c:pt idx="0">
                  <c:v>Prince Edward Island_x000d_</c:v>
                </c:pt>
              </c:strCache>
            </c:strRef>
          </c:tx>
          <c:spPr>
            <a:ln w="50800">
              <a:solidFill>
                <a:schemeClr val="tx2"/>
              </a:solidFill>
            </a:ln>
          </c:spPr>
          <c:marker>
            <c:symbol val="square"/>
            <c:size val="15"/>
            <c:spPr>
              <a:noFill/>
              <a:ln w="25400">
                <a:solidFill>
                  <a:schemeClr val="tx2"/>
                </a:solidFill>
              </a:ln>
            </c:spPr>
          </c:marker>
          <c:cat>
            <c:strRef>
              <c:f>'Prov FT MA &amp; Doc'!$D$3:$Z$3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'Prov FT MA &amp; Doc'!$D$18:$Z$18</c:f>
              <c:numCache>
                <c:formatCode>#,##0</c:formatCode>
                <c:ptCount val="23"/>
                <c:pt idx="0">
                  <c:v>0.0</c:v>
                </c:pt>
                <c:pt idx="1">
                  <c:v>0.0</c:v>
                </c:pt>
                <c:pt idx="2">
                  <c:v>0.0</c:v>
                </c:pt>
                <c:pt idx="3">
                  <c:v>0.0</c:v>
                </c:pt>
                <c:pt idx="4">
                  <c:v>6.0</c:v>
                </c:pt>
                <c:pt idx="5">
                  <c:v>6.0</c:v>
                </c:pt>
                <c:pt idx="6">
                  <c:v>9.0</c:v>
                </c:pt>
                <c:pt idx="7">
                  <c:v>12.0</c:v>
                </c:pt>
                <c:pt idx="8">
                  <c:v>12.0</c:v>
                </c:pt>
                <c:pt idx="9">
                  <c:v>12.0</c:v>
                </c:pt>
                <c:pt idx="10">
                  <c:v>21.0</c:v>
                </c:pt>
                <c:pt idx="11">
                  <c:v>15.0</c:v>
                </c:pt>
                <c:pt idx="12">
                  <c:v>18.0</c:v>
                </c:pt>
                <c:pt idx="13">
                  <c:v>18.0</c:v>
                </c:pt>
                <c:pt idx="14">
                  <c:v>33.0</c:v>
                </c:pt>
                <c:pt idx="15">
                  <c:v>15.0</c:v>
                </c:pt>
                <c:pt idx="16">
                  <c:v>3.0</c:v>
                </c:pt>
                <c:pt idx="17">
                  <c:v>30.0</c:v>
                </c:pt>
                <c:pt idx="18">
                  <c:v>36.0</c:v>
                </c:pt>
                <c:pt idx="19">
                  <c:v>51.0</c:v>
                </c:pt>
                <c:pt idx="20">
                  <c:v>48.0</c:v>
                </c:pt>
                <c:pt idx="21">
                  <c:v>60.0</c:v>
                </c:pt>
                <c:pt idx="22">
                  <c:v>57.0</c:v>
                </c:pt>
              </c:numCache>
            </c:numRef>
          </c:val>
          <c:smooth val="0"/>
          <c:extLst xmlns:c16r2="http://schemas.microsoft.com/office/drawing/2015/06/chart">
            <c:ext xmlns:c16="http://schemas.microsoft.com/office/drawing/2014/chart" uri="{C3380CC4-5D6E-409C-BE32-E72D297353CC}">
              <c16:uniqueId val="{00000005-7421-4D54-97B8-F4C1DA4736C7}"/>
            </c:ext>
          </c:extLst>
        </c:ser>
        <c:dLbls>
          <c:showLegendKey val="0"/>
          <c:showVal val="0"/>
          <c:showCatName val="0"/>
          <c:showSerName val="0"/>
          <c:showPercent val="0"/>
          <c:showBubbleSize val="0"/>
        </c:dLbls>
        <c:marker val="1"/>
        <c:smooth val="0"/>
        <c:axId val="2143741272"/>
        <c:axId val="2143746664"/>
      </c:lineChart>
      <c:catAx>
        <c:axId val="2143741272"/>
        <c:scaling>
          <c:orientation val="minMax"/>
        </c:scaling>
        <c:delete val="0"/>
        <c:axPos val="b"/>
        <c:numFmt formatCode="General" sourceLinked="0"/>
        <c:majorTickMark val="out"/>
        <c:minorTickMark val="none"/>
        <c:tickLblPos val="nextTo"/>
        <c:txPr>
          <a:bodyPr rot="-5400000" vert="horz"/>
          <a:lstStyle/>
          <a:p>
            <a:pPr>
              <a:defRPr lang="en-CA" sz="1400" b="1">
                <a:latin typeface="Arial" panose="020B0604020202020204" pitchFamily="34" charset="0"/>
                <a:cs typeface="Arial" panose="020B0604020202020204" pitchFamily="34" charset="0"/>
              </a:defRPr>
            </a:pPr>
            <a:endParaRPr lang="en-US"/>
          </a:p>
        </c:txPr>
        <c:crossAx val="2143746664"/>
        <c:crosses val="autoZero"/>
        <c:auto val="1"/>
        <c:lblAlgn val="ctr"/>
        <c:lblOffset val="100"/>
        <c:noMultiLvlLbl val="0"/>
      </c:catAx>
      <c:valAx>
        <c:axId val="2143746664"/>
        <c:scaling>
          <c:orientation val="minMax"/>
          <c:max val="1400.0"/>
          <c:min val="0.0"/>
        </c:scaling>
        <c:delete val="0"/>
        <c:axPos val="l"/>
        <c:majorGridlines/>
        <c:numFmt formatCode="#,##0" sourceLinked="1"/>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2143741272"/>
        <c:crosses val="autoZero"/>
        <c:crossBetween val="between"/>
        <c:majorUnit val="200.0"/>
      </c:valAx>
    </c:plotArea>
    <c:legend>
      <c:legendPos val="r"/>
      <c:layout>
        <c:manualLayout>
          <c:xMode val="edge"/>
          <c:yMode val="edge"/>
          <c:x val="0.781719345289302"/>
          <c:y val="0.0301644460982939"/>
          <c:w val="0.218280654710698"/>
          <c:h val="0.917474427740353"/>
        </c:manualLayout>
      </c:layout>
      <c:overlay val="0"/>
      <c:txPr>
        <a:bodyPr/>
        <a:lstStyle/>
        <a:p>
          <a:pPr>
            <a:defRPr lang="en-CA" sz="14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1" l="0.700000000000001" r="0.700000000000001" t="0.750000000000001"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511534650883871"/>
          <c:y val="0.0163387927629644"/>
          <c:w val="0.638366373067298"/>
          <c:h val="0.854772540434661"/>
        </c:manualLayout>
      </c:layout>
      <c:lineChart>
        <c:grouping val="standard"/>
        <c:varyColors val="0"/>
        <c:ser>
          <c:idx val="2"/>
          <c:order val="0"/>
          <c:tx>
            <c:strRef>
              <c:f>'Main field of study'!$C$7</c:f>
              <c:strCache>
                <c:ptCount val="1"/>
                <c:pt idx="0">
                  <c:v>Business, Management &amp; Public Administration</c:v>
                </c:pt>
              </c:strCache>
            </c:strRef>
          </c:tx>
          <c:spPr>
            <a:ln w="38100">
              <a:solidFill>
                <a:srgbClr val="00B050"/>
              </a:solidFill>
            </a:ln>
          </c:spPr>
          <c:marker>
            <c:symbol val="square"/>
            <c:size val="15"/>
            <c:spPr>
              <a:noFill/>
              <a:ln w="25400">
                <a:solidFill>
                  <a:srgbClr val="00B050"/>
                </a:solidFill>
              </a:ln>
            </c:spPr>
          </c:marker>
          <c:cat>
            <c:strRef>
              <c:f>'Main field of study'!$D$3:$Z$3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'Main field of study'!$D$7:$Z$7</c:f>
              <c:numCache>
                <c:formatCode>#,##0</c:formatCode>
                <c:ptCount val="23"/>
                <c:pt idx="0">
                  <c:v>7401.0</c:v>
                </c:pt>
                <c:pt idx="1">
                  <c:v>7281.0</c:v>
                </c:pt>
                <c:pt idx="2">
                  <c:v>7101.0</c:v>
                </c:pt>
                <c:pt idx="3">
                  <c:v>7089.0</c:v>
                </c:pt>
                <c:pt idx="4">
                  <c:v>7395.0</c:v>
                </c:pt>
                <c:pt idx="5">
                  <c:v>7905.0</c:v>
                </c:pt>
                <c:pt idx="6">
                  <c:v>8553.0</c:v>
                </c:pt>
                <c:pt idx="7">
                  <c:v>9711.0</c:v>
                </c:pt>
                <c:pt idx="8">
                  <c:v>9813.0</c:v>
                </c:pt>
                <c:pt idx="9">
                  <c:v>10122.0</c:v>
                </c:pt>
                <c:pt idx="10">
                  <c:v>11085.0</c:v>
                </c:pt>
                <c:pt idx="11">
                  <c:v>11733.0</c:v>
                </c:pt>
                <c:pt idx="12">
                  <c:v>12321.0</c:v>
                </c:pt>
                <c:pt idx="13">
                  <c:v>12438.0</c:v>
                </c:pt>
                <c:pt idx="14">
                  <c:v>12915.0</c:v>
                </c:pt>
                <c:pt idx="15">
                  <c:v>13560.0</c:v>
                </c:pt>
                <c:pt idx="16">
                  <c:v>14214.0</c:v>
                </c:pt>
                <c:pt idx="17">
                  <c:v>14982.0</c:v>
                </c:pt>
                <c:pt idx="18">
                  <c:v>15873.0</c:v>
                </c:pt>
                <c:pt idx="19">
                  <c:v>15915.0</c:v>
                </c:pt>
                <c:pt idx="20">
                  <c:v>16539.0</c:v>
                </c:pt>
                <c:pt idx="21">
                  <c:v>17487.0</c:v>
                </c:pt>
                <c:pt idx="22">
                  <c:v>17988.0</c:v>
                </c:pt>
              </c:numCache>
            </c:numRef>
          </c:val>
          <c:smooth val="0"/>
          <c:extLst xmlns:c16r2="http://schemas.microsoft.com/office/drawing/2015/06/chart">
            <c:ext xmlns:c16="http://schemas.microsoft.com/office/drawing/2014/chart" uri="{C3380CC4-5D6E-409C-BE32-E72D297353CC}">
              <c16:uniqueId val="{00000000-9279-4C37-98A2-DB83ADA4EE43}"/>
            </c:ext>
          </c:extLst>
        </c:ser>
        <c:ser>
          <c:idx val="1"/>
          <c:order val="1"/>
          <c:tx>
            <c:strRef>
              <c:f>'Main field of study'!$C$6</c:f>
              <c:strCache>
                <c:ptCount val="1"/>
                <c:pt idx="0">
                  <c:v>Architecture, Engineering &amp; Related Technologies</c:v>
                </c:pt>
              </c:strCache>
            </c:strRef>
          </c:tx>
          <c:spPr>
            <a:ln w="50800">
              <a:solidFill>
                <a:srgbClr val="993300"/>
              </a:solidFill>
            </a:ln>
          </c:spPr>
          <c:marker>
            <c:symbol val="circle"/>
            <c:size val="15"/>
            <c:spPr>
              <a:solidFill>
                <a:srgbClr val="993300"/>
              </a:solidFill>
              <a:ln w="25400">
                <a:solidFill>
                  <a:srgbClr val="993300"/>
                </a:solidFill>
              </a:ln>
            </c:spPr>
          </c:marker>
          <c:cat>
            <c:strRef>
              <c:f>'Main field of study'!$D$3:$Z$3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'Main field of study'!$D$6:$Z$6</c:f>
              <c:numCache>
                <c:formatCode>#,##0</c:formatCode>
                <c:ptCount val="23"/>
                <c:pt idx="0">
                  <c:v>6057.0</c:v>
                </c:pt>
                <c:pt idx="1">
                  <c:v>6339.0</c:v>
                </c:pt>
                <c:pt idx="2">
                  <c:v>5955.0</c:v>
                </c:pt>
                <c:pt idx="3">
                  <c:v>5685.0</c:v>
                </c:pt>
                <c:pt idx="4">
                  <c:v>5595.0</c:v>
                </c:pt>
                <c:pt idx="5">
                  <c:v>5553.0</c:v>
                </c:pt>
                <c:pt idx="6">
                  <c:v>5628.0</c:v>
                </c:pt>
                <c:pt idx="7">
                  <c:v>6171.0</c:v>
                </c:pt>
                <c:pt idx="8">
                  <c:v>6426.0</c:v>
                </c:pt>
                <c:pt idx="9">
                  <c:v>7506.0</c:v>
                </c:pt>
                <c:pt idx="10">
                  <c:v>9090.0</c:v>
                </c:pt>
                <c:pt idx="11">
                  <c:v>9957.0</c:v>
                </c:pt>
                <c:pt idx="12">
                  <c:v>10038.0</c:v>
                </c:pt>
                <c:pt idx="13">
                  <c:v>9936.0</c:v>
                </c:pt>
                <c:pt idx="14">
                  <c:v>9789.0</c:v>
                </c:pt>
                <c:pt idx="15">
                  <c:v>10257.0</c:v>
                </c:pt>
                <c:pt idx="16">
                  <c:v>10524.0</c:v>
                </c:pt>
                <c:pt idx="17">
                  <c:v>11757.0</c:v>
                </c:pt>
                <c:pt idx="18">
                  <c:v>12717.0</c:v>
                </c:pt>
                <c:pt idx="19">
                  <c:v>13203.0</c:v>
                </c:pt>
                <c:pt idx="20">
                  <c:v>13701.0</c:v>
                </c:pt>
                <c:pt idx="21">
                  <c:v>14580.0</c:v>
                </c:pt>
                <c:pt idx="22">
                  <c:v>15165.0</c:v>
                </c:pt>
              </c:numCache>
            </c:numRef>
          </c:val>
          <c:smooth val="0"/>
          <c:extLst xmlns:c16r2="http://schemas.microsoft.com/office/drawing/2015/06/chart">
            <c:ext xmlns:c16="http://schemas.microsoft.com/office/drawing/2014/chart" uri="{C3380CC4-5D6E-409C-BE32-E72D297353CC}">
              <c16:uniqueId val="{00000001-9279-4C37-98A2-DB83ADA4EE43}"/>
            </c:ext>
          </c:extLst>
        </c:ser>
        <c:ser>
          <c:idx val="9"/>
          <c:order val="2"/>
          <c:tx>
            <c:strRef>
              <c:f>'Main field of study'!$C$14</c:f>
              <c:strCache>
                <c:ptCount val="1"/>
                <c:pt idx="0">
                  <c:v>Social &amp; Behavioural Sciences &amp; Law</c:v>
                </c:pt>
              </c:strCache>
            </c:strRef>
          </c:tx>
          <c:spPr>
            <a:ln>
              <a:solidFill>
                <a:schemeClr val="tx2">
                  <a:lumMod val="50000"/>
                </a:schemeClr>
              </a:solidFill>
              <a:prstDash val="dash"/>
            </a:ln>
          </c:spPr>
          <c:marker>
            <c:symbol val="triangle"/>
            <c:size val="15"/>
            <c:spPr>
              <a:noFill/>
              <a:ln w="25400">
                <a:solidFill>
                  <a:schemeClr val="tx2">
                    <a:lumMod val="50000"/>
                  </a:schemeClr>
                </a:solidFill>
              </a:ln>
            </c:spPr>
          </c:marker>
          <c:cat>
            <c:strRef>
              <c:f>'Main field of study'!$D$3:$Z$3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'Main field of study'!$D$14:$Z$14</c:f>
              <c:numCache>
                <c:formatCode>#,##0</c:formatCode>
                <c:ptCount val="23"/>
                <c:pt idx="0">
                  <c:v>6447.0</c:v>
                </c:pt>
                <c:pt idx="1">
                  <c:v>6615.0</c:v>
                </c:pt>
                <c:pt idx="2">
                  <c:v>6756.0</c:v>
                </c:pt>
                <c:pt idx="3">
                  <c:v>6579.0</c:v>
                </c:pt>
                <c:pt idx="4">
                  <c:v>6483.0</c:v>
                </c:pt>
                <c:pt idx="5">
                  <c:v>6420.0</c:v>
                </c:pt>
                <c:pt idx="6">
                  <c:v>6813.0</c:v>
                </c:pt>
                <c:pt idx="7">
                  <c:v>7218.0</c:v>
                </c:pt>
                <c:pt idx="8">
                  <c:v>7437.0</c:v>
                </c:pt>
                <c:pt idx="9">
                  <c:v>7653.0</c:v>
                </c:pt>
                <c:pt idx="10">
                  <c:v>7935.0</c:v>
                </c:pt>
                <c:pt idx="11">
                  <c:v>8652.0</c:v>
                </c:pt>
                <c:pt idx="12">
                  <c:v>9408.0</c:v>
                </c:pt>
                <c:pt idx="13">
                  <c:v>9489.0</c:v>
                </c:pt>
                <c:pt idx="14">
                  <c:v>10050.0</c:v>
                </c:pt>
                <c:pt idx="15">
                  <c:v>10767.0</c:v>
                </c:pt>
                <c:pt idx="16">
                  <c:v>11250.0</c:v>
                </c:pt>
                <c:pt idx="17">
                  <c:v>11640.0</c:v>
                </c:pt>
                <c:pt idx="18">
                  <c:v>12039.0</c:v>
                </c:pt>
                <c:pt idx="19">
                  <c:v>12564.0</c:v>
                </c:pt>
                <c:pt idx="20">
                  <c:v>12882.0</c:v>
                </c:pt>
                <c:pt idx="21">
                  <c:v>13311.0</c:v>
                </c:pt>
                <c:pt idx="22">
                  <c:v>13821.0</c:v>
                </c:pt>
              </c:numCache>
            </c:numRef>
          </c:val>
          <c:smooth val="0"/>
          <c:extLst xmlns:c16r2="http://schemas.microsoft.com/office/drawing/2015/06/chart">
            <c:ext xmlns:c16="http://schemas.microsoft.com/office/drawing/2014/chart" uri="{C3380CC4-5D6E-409C-BE32-E72D297353CC}">
              <c16:uniqueId val="{00000002-9279-4C37-98A2-DB83ADA4EE43}"/>
            </c:ext>
          </c:extLst>
        </c:ser>
        <c:ser>
          <c:idx val="4"/>
          <c:order val="3"/>
          <c:tx>
            <c:strRef>
              <c:f>'Main field of study'!$C$9</c:f>
              <c:strCache>
                <c:ptCount val="1"/>
                <c:pt idx="0">
                  <c:v>Health  &amp; Related Fields</c:v>
                </c:pt>
              </c:strCache>
            </c:strRef>
          </c:tx>
          <c:spPr>
            <a:ln w="44450">
              <a:solidFill>
                <a:schemeClr val="accent2">
                  <a:lumMod val="75000"/>
                </a:schemeClr>
              </a:solidFill>
            </a:ln>
          </c:spPr>
          <c:marker>
            <c:symbol val="star"/>
            <c:size val="18"/>
            <c:spPr>
              <a:noFill/>
              <a:ln w="25400">
                <a:solidFill>
                  <a:schemeClr val="accent2">
                    <a:lumMod val="75000"/>
                  </a:schemeClr>
                </a:solidFill>
              </a:ln>
            </c:spPr>
          </c:marker>
          <c:cat>
            <c:strRef>
              <c:f>'Main field of study'!$D$3:$Z$3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'Main field of study'!$D$9:$Z$9</c:f>
              <c:numCache>
                <c:formatCode>#,##0</c:formatCode>
                <c:ptCount val="23"/>
                <c:pt idx="0">
                  <c:v>3114.0</c:v>
                </c:pt>
                <c:pt idx="1">
                  <c:v>3285.0</c:v>
                </c:pt>
                <c:pt idx="2">
                  <c:v>3348.0</c:v>
                </c:pt>
                <c:pt idx="3">
                  <c:v>3513.0</c:v>
                </c:pt>
                <c:pt idx="4">
                  <c:v>3441.0</c:v>
                </c:pt>
                <c:pt idx="5">
                  <c:v>3525.0</c:v>
                </c:pt>
                <c:pt idx="6">
                  <c:v>3918.0</c:v>
                </c:pt>
                <c:pt idx="7">
                  <c:v>3888.0</c:v>
                </c:pt>
                <c:pt idx="8">
                  <c:v>3936.0</c:v>
                </c:pt>
                <c:pt idx="9">
                  <c:v>4170.0</c:v>
                </c:pt>
                <c:pt idx="10">
                  <c:v>4767.0</c:v>
                </c:pt>
                <c:pt idx="11">
                  <c:v>5301.0</c:v>
                </c:pt>
                <c:pt idx="12">
                  <c:v>6129.0</c:v>
                </c:pt>
                <c:pt idx="13">
                  <c:v>6645.0</c:v>
                </c:pt>
                <c:pt idx="14">
                  <c:v>7068.0</c:v>
                </c:pt>
                <c:pt idx="15">
                  <c:v>8253.0</c:v>
                </c:pt>
                <c:pt idx="16">
                  <c:v>9387.0</c:v>
                </c:pt>
                <c:pt idx="17">
                  <c:v>9735.0</c:v>
                </c:pt>
                <c:pt idx="18">
                  <c:v>10524.0</c:v>
                </c:pt>
                <c:pt idx="19">
                  <c:v>11415.0</c:v>
                </c:pt>
                <c:pt idx="20">
                  <c:v>11976.0</c:v>
                </c:pt>
                <c:pt idx="21">
                  <c:v>12711.0</c:v>
                </c:pt>
                <c:pt idx="22">
                  <c:v>13146.0</c:v>
                </c:pt>
              </c:numCache>
            </c:numRef>
          </c:val>
          <c:smooth val="0"/>
          <c:extLst xmlns:c16r2="http://schemas.microsoft.com/office/drawing/2015/06/chart">
            <c:ext xmlns:c16="http://schemas.microsoft.com/office/drawing/2014/chart" uri="{C3380CC4-5D6E-409C-BE32-E72D297353CC}">
              <c16:uniqueId val="{00000003-9279-4C37-98A2-DB83ADA4EE43}"/>
            </c:ext>
          </c:extLst>
        </c:ser>
        <c:ser>
          <c:idx val="8"/>
          <c:order val="4"/>
          <c:tx>
            <c:strRef>
              <c:f>'Main field of study'!$C$13</c:f>
              <c:strCache>
                <c:ptCount val="1"/>
                <c:pt idx="0">
                  <c:v>Physical &amp; Life Sciences &amp; Technologies</c:v>
                </c:pt>
              </c:strCache>
            </c:strRef>
          </c:tx>
          <c:spPr>
            <a:ln w="50800">
              <a:solidFill>
                <a:schemeClr val="accent1">
                  <a:lumMod val="75000"/>
                </a:schemeClr>
              </a:solidFill>
              <a:prstDash val="sysDot"/>
            </a:ln>
          </c:spPr>
          <c:marker>
            <c:symbol val="diamond"/>
            <c:size val="10"/>
            <c:spPr>
              <a:solidFill>
                <a:schemeClr val="accent1">
                  <a:lumMod val="75000"/>
                </a:schemeClr>
              </a:solidFill>
              <a:ln w="25400">
                <a:solidFill>
                  <a:schemeClr val="accent1">
                    <a:lumMod val="75000"/>
                  </a:schemeClr>
                </a:solidFill>
              </a:ln>
            </c:spPr>
          </c:marker>
          <c:cat>
            <c:strRef>
              <c:f>'Main field of study'!$D$3:$Z$3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'Main field of study'!$D$13:$Z$13</c:f>
              <c:numCache>
                <c:formatCode>#,##0</c:formatCode>
                <c:ptCount val="23"/>
                <c:pt idx="0">
                  <c:v>4725.0</c:v>
                </c:pt>
                <c:pt idx="1">
                  <c:v>4857.0</c:v>
                </c:pt>
                <c:pt idx="2">
                  <c:v>5187.0</c:v>
                </c:pt>
                <c:pt idx="3">
                  <c:v>5115.0</c:v>
                </c:pt>
                <c:pt idx="4">
                  <c:v>5160.0</c:v>
                </c:pt>
                <c:pt idx="5">
                  <c:v>5241.0</c:v>
                </c:pt>
                <c:pt idx="6">
                  <c:v>5697.0</c:v>
                </c:pt>
                <c:pt idx="7">
                  <c:v>5889.0</c:v>
                </c:pt>
                <c:pt idx="8">
                  <c:v>6183.0</c:v>
                </c:pt>
                <c:pt idx="9">
                  <c:v>6576.0</c:v>
                </c:pt>
                <c:pt idx="10">
                  <c:v>7029.0</c:v>
                </c:pt>
                <c:pt idx="11">
                  <c:v>7608.0</c:v>
                </c:pt>
                <c:pt idx="12">
                  <c:v>7911.0</c:v>
                </c:pt>
                <c:pt idx="13">
                  <c:v>7878.0</c:v>
                </c:pt>
                <c:pt idx="14">
                  <c:v>8154.0</c:v>
                </c:pt>
                <c:pt idx="15">
                  <c:v>8637.0</c:v>
                </c:pt>
                <c:pt idx="16">
                  <c:v>8709.0</c:v>
                </c:pt>
                <c:pt idx="17">
                  <c:v>8970.0</c:v>
                </c:pt>
                <c:pt idx="18">
                  <c:v>9075.0</c:v>
                </c:pt>
                <c:pt idx="19">
                  <c:v>9177.0</c:v>
                </c:pt>
                <c:pt idx="20">
                  <c:v>8961.0</c:v>
                </c:pt>
                <c:pt idx="21">
                  <c:v>9132.0</c:v>
                </c:pt>
                <c:pt idx="22">
                  <c:v>8961.0</c:v>
                </c:pt>
              </c:numCache>
            </c:numRef>
          </c:val>
          <c:smooth val="0"/>
          <c:extLst xmlns:c16r2="http://schemas.microsoft.com/office/drawing/2015/06/chart">
            <c:ext xmlns:c16="http://schemas.microsoft.com/office/drawing/2014/chart" uri="{C3380CC4-5D6E-409C-BE32-E72D297353CC}">
              <c16:uniqueId val="{00000004-9279-4C37-98A2-DB83ADA4EE43}"/>
            </c:ext>
          </c:extLst>
        </c:ser>
        <c:ser>
          <c:idx val="3"/>
          <c:order val="5"/>
          <c:tx>
            <c:strRef>
              <c:f>'Main field of study'!$C$8</c:f>
              <c:strCache>
                <c:ptCount val="1"/>
                <c:pt idx="0">
                  <c:v>Education</c:v>
                </c:pt>
              </c:strCache>
            </c:strRef>
          </c:tx>
          <c:spPr>
            <a:ln w="38100">
              <a:solidFill>
                <a:schemeClr val="accent6">
                  <a:lumMod val="75000"/>
                </a:schemeClr>
              </a:solidFill>
            </a:ln>
          </c:spPr>
          <c:marker>
            <c:symbol val="square"/>
            <c:size val="15"/>
            <c:spPr>
              <a:solidFill>
                <a:schemeClr val="accent6">
                  <a:lumMod val="75000"/>
                </a:schemeClr>
              </a:solidFill>
              <a:ln w="12700">
                <a:solidFill>
                  <a:schemeClr val="accent6">
                    <a:lumMod val="75000"/>
                  </a:schemeClr>
                </a:solidFill>
              </a:ln>
            </c:spPr>
          </c:marker>
          <c:cat>
            <c:strRef>
              <c:f>'Main field of study'!$D$3:$Z$3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'Main field of study'!$D$8:$Z$8</c:f>
              <c:numCache>
                <c:formatCode>#,##0</c:formatCode>
                <c:ptCount val="23"/>
                <c:pt idx="0">
                  <c:v>3492.0</c:v>
                </c:pt>
                <c:pt idx="1">
                  <c:v>3639.0</c:v>
                </c:pt>
                <c:pt idx="2">
                  <c:v>3441.0</c:v>
                </c:pt>
                <c:pt idx="3">
                  <c:v>3426.0</c:v>
                </c:pt>
                <c:pt idx="4">
                  <c:v>3477.0</c:v>
                </c:pt>
                <c:pt idx="5">
                  <c:v>3372.0</c:v>
                </c:pt>
                <c:pt idx="6">
                  <c:v>3618.0</c:v>
                </c:pt>
                <c:pt idx="7">
                  <c:v>3222.0</c:v>
                </c:pt>
                <c:pt idx="8">
                  <c:v>2940.0</c:v>
                </c:pt>
                <c:pt idx="9">
                  <c:v>3075.0</c:v>
                </c:pt>
                <c:pt idx="10">
                  <c:v>3423.0</c:v>
                </c:pt>
                <c:pt idx="11">
                  <c:v>3519.0</c:v>
                </c:pt>
                <c:pt idx="12">
                  <c:v>3723.0</c:v>
                </c:pt>
                <c:pt idx="13">
                  <c:v>4065.0</c:v>
                </c:pt>
                <c:pt idx="14">
                  <c:v>4128.0</c:v>
                </c:pt>
                <c:pt idx="15">
                  <c:v>4296.0</c:v>
                </c:pt>
                <c:pt idx="16">
                  <c:v>4260.0</c:v>
                </c:pt>
                <c:pt idx="17">
                  <c:v>4299.0</c:v>
                </c:pt>
                <c:pt idx="18">
                  <c:v>4236.0</c:v>
                </c:pt>
                <c:pt idx="19">
                  <c:v>4905.0</c:v>
                </c:pt>
                <c:pt idx="20">
                  <c:v>5211.0</c:v>
                </c:pt>
                <c:pt idx="21">
                  <c:v>5649.0</c:v>
                </c:pt>
                <c:pt idx="22">
                  <c:v>6018.0</c:v>
                </c:pt>
              </c:numCache>
            </c:numRef>
          </c:val>
          <c:smooth val="0"/>
          <c:extLst xmlns:c16r2="http://schemas.microsoft.com/office/drawing/2015/06/chart">
            <c:ext xmlns:c16="http://schemas.microsoft.com/office/drawing/2014/chart" uri="{C3380CC4-5D6E-409C-BE32-E72D297353CC}">
              <c16:uniqueId val="{00000005-9279-4C37-98A2-DB83ADA4EE43}"/>
            </c:ext>
          </c:extLst>
        </c:ser>
        <c:ser>
          <c:idx val="5"/>
          <c:order val="6"/>
          <c:tx>
            <c:strRef>
              <c:f>'Main field of study'!$C$10</c:f>
              <c:strCache>
                <c:ptCount val="1"/>
                <c:pt idx="0">
                  <c:v>Humanities</c:v>
                </c:pt>
              </c:strCache>
            </c:strRef>
          </c:tx>
          <c:spPr>
            <a:ln w="63500">
              <a:solidFill>
                <a:srgbClr val="FF0000"/>
              </a:solidFill>
              <a:prstDash val="dashDot"/>
            </a:ln>
          </c:spPr>
          <c:marker>
            <c:symbol val="none"/>
          </c:marker>
          <c:cat>
            <c:strRef>
              <c:f>'Main field of study'!$D$3:$Z$3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'Main field of study'!$D$10:$Z$10</c:f>
              <c:numCache>
                <c:formatCode>#,##0</c:formatCode>
                <c:ptCount val="23"/>
                <c:pt idx="0">
                  <c:v>4440.0</c:v>
                </c:pt>
                <c:pt idx="1">
                  <c:v>4656.0</c:v>
                </c:pt>
                <c:pt idx="2">
                  <c:v>4713.0</c:v>
                </c:pt>
                <c:pt idx="3">
                  <c:v>4695.0</c:v>
                </c:pt>
                <c:pt idx="4">
                  <c:v>4578.0</c:v>
                </c:pt>
                <c:pt idx="5">
                  <c:v>4557.0</c:v>
                </c:pt>
                <c:pt idx="6">
                  <c:v>4671.0</c:v>
                </c:pt>
                <c:pt idx="7">
                  <c:v>4509.0</c:v>
                </c:pt>
                <c:pt idx="8">
                  <c:v>4398.0</c:v>
                </c:pt>
                <c:pt idx="9">
                  <c:v>4416.0</c:v>
                </c:pt>
                <c:pt idx="10">
                  <c:v>4401.0</c:v>
                </c:pt>
                <c:pt idx="11">
                  <c:v>4824.0</c:v>
                </c:pt>
                <c:pt idx="12">
                  <c:v>5166.0</c:v>
                </c:pt>
                <c:pt idx="13">
                  <c:v>5367.0</c:v>
                </c:pt>
                <c:pt idx="14">
                  <c:v>5550.0</c:v>
                </c:pt>
                <c:pt idx="15">
                  <c:v>5733.0</c:v>
                </c:pt>
                <c:pt idx="16">
                  <c:v>5466.0</c:v>
                </c:pt>
                <c:pt idx="17">
                  <c:v>5367.0</c:v>
                </c:pt>
                <c:pt idx="18">
                  <c:v>5229.0</c:v>
                </c:pt>
                <c:pt idx="19">
                  <c:v>5073.0</c:v>
                </c:pt>
                <c:pt idx="20">
                  <c:v>5022.0</c:v>
                </c:pt>
                <c:pt idx="21">
                  <c:v>5091.0</c:v>
                </c:pt>
                <c:pt idx="22">
                  <c:v>5067.0</c:v>
                </c:pt>
              </c:numCache>
            </c:numRef>
          </c:val>
          <c:smooth val="0"/>
          <c:extLst xmlns:c16r2="http://schemas.microsoft.com/office/drawing/2015/06/chart">
            <c:ext xmlns:c16="http://schemas.microsoft.com/office/drawing/2014/chart" uri="{C3380CC4-5D6E-409C-BE32-E72D297353CC}">
              <c16:uniqueId val="{00000006-9279-4C37-98A2-DB83ADA4EE43}"/>
            </c:ext>
          </c:extLst>
        </c:ser>
        <c:ser>
          <c:idx val="6"/>
          <c:order val="7"/>
          <c:tx>
            <c:strRef>
              <c:f>'Main field of study'!$C$11</c:f>
              <c:strCache>
                <c:ptCount val="1"/>
                <c:pt idx="0">
                  <c:v>Mathematics, Computer &amp; Information Sciences</c:v>
                </c:pt>
              </c:strCache>
            </c:strRef>
          </c:tx>
          <c:spPr>
            <a:ln>
              <a:solidFill>
                <a:schemeClr val="tx1"/>
              </a:solidFill>
            </a:ln>
          </c:spPr>
          <c:marker>
            <c:symbol val="circle"/>
            <c:size val="15"/>
            <c:spPr>
              <a:noFill/>
              <a:ln w="25400">
                <a:solidFill>
                  <a:schemeClr val="tx1"/>
                </a:solidFill>
              </a:ln>
            </c:spPr>
          </c:marker>
          <c:cat>
            <c:strRef>
              <c:f>'Main field of study'!$D$3:$Z$3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'Main field of study'!$D$11:$Z$11</c:f>
              <c:numCache>
                <c:formatCode>#,##0</c:formatCode>
                <c:ptCount val="23"/>
                <c:pt idx="0">
                  <c:v>2352.0</c:v>
                </c:pt>
                <c:pt idx="1">
                  <c:v>2337.0</c:v>
                </c:pt>
                <c:pt idx="2">
                  <c:v>2283.0</c:v>
                </c:pt>
                <c:pt idx="3">
                  <c:v>2217.0</c:v>
                </c:pt>
                <c:pt idx="4">
                  <c:v>2223.0</c:v>
                </c:pt>
                <c:pt idx="5">
                  <c:v>2241.0</c:v>
                </c:pt>
                <c:pt idx="6">
                  <c:v>2373.0</c:v>
                </c:pt>
                <c:pt idx="7">
                  <c:v>2661.0</c:v>
                </c:pt>
                <c:pt idx="8">
                  <c:v>2871.0</c:v>
                </c:pt>
                <c:pt idx="9">
                  <c:v>3300.0</c:v>
                </c:pt>
                <c:pt idx="10">
                  <c:v>3894.0</c:v>
                </c:pt>
                <c:pt idx="11">
                  <c:v>4347.0</c:v>
                </c:pt>
                <c:pt idx="12">
                  <c:v>4266.0</c:v>
                </c:pt>
                <c:pt idx="13">
                  <c:v>4143.0</c:v>
                </c:pt>
                <c:pt idx="14">
                  <c:v>4170.0</c:v>
                </c:pt>
                <c:pt idx="15">
                  <c:v>4038.0</c:v>
                </c:pt>
                <c:pt idx="16">
                  <c:v>3972.0</c:v>
                </c:pt>
                <c:pt idx="17">
                  <c:v>4422.0</c:v>
                </c:pt>
                <c:pt idx="18">
                  <c:v>4620.0</c:v>
                </c:pt>
                <c:pt idx="19">
                  <c:v>4881.0</c:v>
                </c:pt>
                <c:pt idx="20">
                  <c:v>4995.0</c:v>
                </c:pt>
                <c:pt idx="21">
                  <c:v>5136.0</c:v>
                </c:pt>
                <c:pt idx="22">
                  <c:v>5331.0</c:v>
                </c:pt>
              </c:numCache>
            </c:numRef>
          </c:val>
          <c:smooth val="0"/>
          <c:extLst xmlns:c16r2="http://schemas.microsoft.com/office/drawing/2015/06/chart">
            <c:ext xmlns:c16="http://schemas.microsoft.com/office/drawing/2014/chart" uri="{C3380CC4-5D6E-409C-BE32-E72D297353CC}">
              <c16:uniqueId val="{00000007-9279-4C37-98A2-DB83ADA4EE43}"/>
            </c:ext>
          </c:extLst>
        </c:ser>
        <c:ser>
          <c:idx val="0"/>
          <c:order val="8"/>
          <c:tx>
            <c:strRef>
              <c:f>'Main field of study'!$C$5</c:f>
              <c:strCache>
                <c:ptCount val="1"/>
                <c:pt idx="0">
                  <c:v>Agriculture, Natural Resources, Conservation</c:v>
                </c:pt>
              </c:strCache>
            </c:strRef>
          </c:tx>
          <c:spPr>
            <a:ln w="38100">
              <a:solidFill>
                <a:schemeClr val="bg2">
                  <a:lumMod val="50000"/>
                </a:schemeClr>
              </a:solidFill>
            </a:ln>
          </c:spPr>
          <c:marker>
            <c:symbol val="diamond"/>
            <c:size val="18"/>
            <c:spPr>
              <a:noFill/>
              <a:ln w="25400">
                <a:solidFill>
                  <a:schemeClr val="bg2">
                    <a:lumMod val="50000"/>
                  </a:schemeClr>
                </a:solidFill>
              </a:ln>
            </c:spPr>
          </c:marker>
          <c:cat>
            <c:strRef>
              <c:f>'Main field of study'!$D$3:$Z$3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'Main field of study'!$D$5:$Z$5</c:f>
              <c:numCache>
                <c:formatCode>#,##0</c:formatCode>
                <c:ptCount val="23"/>
                <c:pt idx="0">
                  <c:v>1638.0</c:v>
                </c:pt>
                <c:pt idx="1">
                  <c:v>1743.0</c:v>
                </c:pt>
                <c:pt idx="2">
                  <c:v>1557.0</c:v>
                </c:pt>
                <c:pt idx="3">
                  <c:v>1503.0</c:v>
                </c:pt>
                <c:pt idx="4">
                  <c:v>1683.0</c:v>
                </c:pt>
                <c:pt idx="5">
                  <c:v>1809.0</c:v>
                </c:pt>
                <c:pt idx="6">
                  <c:v>1902.0</c:v>
                </c:pt>
                <c:pt idx="7">
                  <c:v>2001.0</c:v>
                </c:pt>
                <c:pt idx="8">
                  <c:v>2064.0</c:v>
                </c:pt>
                <c:pt idx="9">
                  <c:v>2094.0</c:v>
                </c:pt>
                <c:pt idx="10">
                  <c:v>2166.0</c:v>
                </c:pt>
                <c:pt idx="11">
                  <c:v>2322.0</c:v>
                </c:pt>
                <c:pt idx="12">
                  <c:v>2526.0</c:v>
                </c:pt>
                <c:pt idx="13">
                  <c:v>2562.0</c:v>
                </c:pt>
                <c:pt idx="14">
                  <c:v>2697.0</c:v>
                </c:pt>
                <c:pt idx="15">
                  <c:v>2769.0</c:v>
                </c:pt>
                <c:pt idx="16">
                  <c:v>2850.0</c:v>
                </c:pt>
                <c:pt idx="17">
                  <c:v>2997.0</c:v>
                </c:pt>
                <c:pt idx="18">
                  <c:v>2958.0</c:v>
                </c:pt>
                <c:pt idx="19">
                  <c:v>2592.0</c:v>
                </c:pt>
                <c:pt idx="20">
                  <c:v>2781.0</c:v>
                </c:pt>
                <c:pt idx="21">
                  <c:v>2751.0</c:v>
                </c:pt>
                <c:pt idx="22">
                  <c:v>2811.0</c:v>
                </c:pt>
              </c:numCache>
            </c:numRef>
          </c:val>
          <c:smooth val="0"/>
          <c:extLst xmlns:c16r2="http://schemas.microsoft.com/office/drawing/2015/06/chart">
            <c:ext xmlns:c16="http://schemas.microsoft.com/office/drawing/2014/chart" uri="{C3380CC4-5D6E-409C-BE32-E72D297353CC}">
              <c16:uniqueId val="{00000008-9279-4C37-98A2-DB83ADA4EE43}"/>
            </c:ext>
          </c:extLst>
        </c:ser>
        <c:ser>
          <c:idx val="10"/>
          <c:order val="9"/>
          <c:tx>
            <c:strRef>
              <c:f>'Main field of study'!$C$15</c:f>
              <c:strCache>
                <c:ptCount val="1"/>
                <c:pt idx="0">
                  <c:v>Visual &amp; Performing Arts &amp; Communications Tech</c:v>
                </c:pt>
              </c:strCache>
            </c:strRef>
          </c:tx>
          <c:spPr>
            <a:ln w="50800">
              <a:solidFill>
                <a:schemeClr val="accent3">
                  <a:lumMod val="50000"/>
                </a:schemeClr>
              </a:solidFill>
            </a:ln>
          </c:spPr>
          <c:marker>
            <c:symbol val="triangle"/>
            <c:size val="15"/>
            <c:spPr>
              <a:solidFill>
                <a:schemeClr val="accent3">
                  <a:lumMod val="50000"/>
                </a:schemeClr>
              </a:solidFill>
              <a:ln w="12700">
                <a:solidFill>
                  <a:schemeClr val="accent3">
                    <a:lumMod val="50000"/>
                  </a:schemeClr>
                </a:solidFill>
              </a:ln>
            </c:spPr>
          </c:marker>
          <c:cat>
            <c:strRef>
              <c:f>'Main field of study'!$D$3:$Z$3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'Main field of study'!$D$15:$Z$15</c:f>
              <c:numCache>
                <c:formatCode>#,##0</c:formatCode>
                <c:ptCount val="23"/>
                <c:pt idx="0">
                  <c:v>1164.0</c:v>
                </c:pt>
                <c:pt idx="1">
                  <c:v>1233.0</c:v>
                </c:pt>
                <c:pt idx="2">
                  <c:v>1224.0</c:v>
                </c:pt>
                <c:pt idx="3">
                  <c:v>1227.0</c:v>
                </c:pt>
                <c:pt idx="4">
                  <c:v>1188.0</c:v>
                </c:pt>
                <c:pt idx="5">
                  <c:v>1206.0</c:v>
                </c:pt>
                <c:pt idx="6">
                  <c:v>1206.0</c:v>
                </c:pt>
                <c:pt idx="7">
                  <c:v>1242.0</c:v>
                </c:pt>
                <c:pt idx="8">
                  <c:v>1335.0</c:v>
                </c:pt>
                <c:pt idx="9">
                  <c:v>1362.0</c:v>
                </c:pt>
                <c:pt idx="10">
                  <c:v>1494.0</c:v>
                </c:pt>
                <c:pt idx="11">
                  <c:v>1668.0</c:v>
                </c:pt>
                <c:pt idx="12">
                  <c:v>1794.0</c:v>
                </c:pt>
                <c:pt idx="13">
                  <c:v>1992.0</c:v>
                </c:pt>
                <c:pt idx="14">
                  <c:v>2115.0</c:v>
                </c:pt>
                <c:pt idx="15">
                  <c:v>2271.0</c:v>
                </c:pt>
                <c:pt idx="16">
                  <c:v>2358.0</c:v>
                </c:pt>
                <c:pt idx="17">
                  <c:v>2601.0</c:v>
                </c:pt>
                <c:pt idx="18">
                  <c:v>2703.0</c:v>
                </c:pt>
                <c:pt idx="19">
                  <c:v>2724.0</c:v>
                </c:pt>
                <c:pt idx="20">
                  <c:v>2721.0</c:v>
                </c:pt>
                <c:pt idx="21">
                  <c:v>2706.0</c:v>
                </c:pt>
                <c:pt idx="22">
                  <c:v>2628.0</c:v>
                </c:pt>
              </c:numCache>
            </c:numRef>
          </c:val>
          <c:smooth val="0"/>
          <c:extLst xmlns:c16r2="http://schemas.microsoft.com/office/drawing/2015/06/chart">
            <c:ext xmlns:c16="http://schemas.microsoft.com/office/drawing/2014/chart" uri="{C3380CC4-5D6E-409C-BE32-E72D297353CC}">
              <c16:uniqueId val="{00000009-9279-4C37-98A2-DB83ADA4EE43}"/>
            </c:ext>
          </c:extLst>
        </c:ser>
        <c:ser>
          <c:idx val="11"/>
          <c:order val="10"/>
          <c:tx>
            <c:strRef>
              <c:f>'Main field of study'!$C$16</c:f>
              <c:strCache>
                <c:ptCount val="1"/>
                <c:pt idx="0">
                  <c:v>Other</c:v>
                </c:pt>
              </c:strCache>
            </c:strRef>
          </c:tx>
          <c:spPr>
            <a:ln>
              <a:solidFill>
                <a:schemeClr val="bg1">
                  <a:lumMod val="65000"/>
                </a:schemeClr>
              </a:solidFill>
              <a:prstDash val="sysDot"/>
            </a:ln>
          </c:spPr>
          <c:marker>
            <c:symbol val="none"/>
          </c:marker>
          <c:cat>
            <c:strRef>
              <c:f>'Main field of study'!$D$3:$Z$3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'Main field of study'!$D$16:$Z$16</c:f>
              <c:numCache>
                <c:formatCode>#,##0</c:formatCode>
                <c:ptCount val="23"/>
                <c:pt idx="0">
                  <c:v>117.0</c:v>
                </c:pt>
                <c:pt idx="1">
                  <c:v>135.0</c:v>
                </c:pt>
                <c:pt idx="2">
                  <c:v>105.0</c:v>
                </c:pt>
                <c:pt idx="3">
                  <c:v>138.0</c:v>
                </c:pt>
                <c:pt idx="4">
                  <c:v>321.0</c:v>
                </c:pt>
                <c:pt idx="5">
                  <c:v>318.0</c:v>
                </c:pt>
                <c:pt idx="6">
                  <c:v>372.0</c:v>
                </c:pt>
                <c:pt idx="7">
                  <c:v>387.0</c:v>
                </c:pt>
                <c:pt idx="8">
                  <c:v>309.0</c:v>
                </c:pt>
                <c:pt idx="9">
                  <c:v>255.0</c:v>
                </c:pt>
                <c:pt idx="10">
                  <c:v>297.0</c:v>
                </c:pt>
                <c:pt idx="11">
                  <c:v>294.0</c:v>
                </c:pt>
                <c:pt idx="12">
                  <c:v>231.0</c:v>
                </c:pt>
                <c:pt idx="13">
                  <c:v>273.0</c:v>
                </c:pt>
                <c:pt idx="14">
                  <c:v>261.0</c:v>
                </c:pt>
                <c:pt idx="15">
                  <c:v>342.0</c:v>
                </c:pt>
                <c:pt idx="16">
                  <c:v>387.0</c:v>
                </c:pt>
                <c:pt idx="17">
                  <c:v>606.0</c:v>
                </c:pt>
                <c:pt idx="18">
                  <c:v>624.0</c:v>
                </c:pt>
                <c:pt idx="19">
                  <c:v>783.0</c:v>
                </c:pt>
                <c:pt idx="20">
                  <c:v>858.0</c:v>
                </c:pt>
                <c:pt idx="21">
                  <c:v>990.0</c:v>
                </c:pt>
                <c:pt idx="22">
                  <c:v>918.0</c:v>
                </c:pt>
              </c:numCache>
            </c:numRef>
          </c:val>
          <c:smooth val="0"/>
          <c:extLst xmlns:c16r2="http://schemas.microsoft.com/office/drawing/2015/06/chart">
            <c:ext xmlns:c16="http://schemas.microsoft.com/office/drawing/2014/chart" uri="{C3380CC4-5D6E-409C-BE32-E72D297353CC}">
              <c16:uniqueId val="{0000000A-9279-4C37-98A2-DB83ADA4EE43}"/>
            </c:ext>
          </c:extLst>
        </c:ser>
        <c:ser>
          <c:idx val="7"/>
          <c:order val="11"/>
          <c:tx>
            <c:strRef>
              <c:f>'Main field of study'!$C$12</c:f>
              <c:strCache>
                <c:ptCount val="1"/>
                <c:pt idx="0">
                  <c:v>Personal, Protective &amp; Transportation Services</c:v>
                </c:pt>
              </c:strCache>
            </c:strRef>
          </c:tx>
          <c:spPr>
            <a:ln w="44450">
              <a:solidFill>
                <a:srgbClr val="00B0F0"/>
              </a:solidFill>
            </a:ln>
          </c:spPr>
          <c:marker>
            <c:symbol val="plus"/>
            <c:size val="18"/>
            <c:spPr>
              <a:noFill/>
              <a:ln w="25400">
                <a:solidFill>
                  <a:srgbClr val="00B0F0"/>
                </a:solidFill>
              </a:ln>
            </c:spPr>
          </c:marker>
          <c:cat>
            <c:strRef>
              <c:f>'Main field of study'!$D$3:$Z$3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'Main field of study'!$D$12:$Z$12</c:f>
              <c:numCache>
                <c:formatCode>#,##0</c:formatCode>
                <c:ptCount val="23"/>
                <c:pt idx="0">
                  <c:v>39.0</c:v>
                </c:pt>
                <c:pt idx="1">
                  <c:v>33.0</c:v>
                </c:pt>
                <c:pt idx="2">
                  <c:v>33.0</c:v>
                </c:pt>
                <c:pt idx="3">
                  <c:v>39.0</c:v>
                </c:pt>
                <c:pt idx="4">
                  <c:v>42.0</c:v>
                </c:pt>
                <c:pt idx="5">
                  <c:v>45.0</c:v>
                </c:pt>
                <c:pt idx="6">
                  <c:v>39.0</c:v>
                </c:pt>
                <c:pt idx="7">
                  <c:v>42.0</c:v>
                </c:pt>
                <c:pt idx="8">
                  <c:v>45.0</c:v>
                </c:pt>
                <c:pt idx="9">
                  <c:v>48.0</c:v>
                </c:pt>
                <c:pt idx="10">
                  <c:v>57.0</c:v>
                </c:pt>
                <c:pt idx="11">
                  <c:v>69.0</c:v>
                </c:pt>
                <c:pt idx="12">
                  <c:v>78.0</c:v>
                </c:pt>
                <c:pt idx="13">
                  <c:v>75.0</c:v>
                </c:pt>
                <c:pt idx="14">
                  <c:v>66.0</c:v>
                </c:pt>
                <c:pt idx="15">
                  <c:v>108.0</c:v>
                </c:pt>
                <c:pt idx="16">
                  <c:v>123.0</c:v>
                </c:pt>
                <c:pt idx="17">
                  <c:v>111.0</c:v>
                </c:pt>
                <c:pt idx="18">
                  <c:v>117.0</c:v>
                </c:pt>
                <c:pt idx="19">
                  <c:v>147.0</c:v>
                </c:pt>
                <c:pt idx="20">
                  <c:v>141.0</c:v>
                </c:pt>
                <c:pt idx="21">
                  <c:v>156.0</c:v>
                </c:pt>
                <c:pt idx="22">
                  <c:v>132.0</c:v>
                </c:pt>
              </c:numCache>
            </c:numRef>
          </c:val>
          <c:smooth val="0"/>
          <c:extLst xmlns:c16r2="http://schemas.microsoft.com/office/drawing/2015/06/chart">
            <c:ext xmlns:c16="http://schemas.microsoft.com/office/drawing/2014/chart" uri="{C3380CC4-5D6E-409C-BE32-E72D297353CC}">
              <c16:uniqueId val="{0000000B-9279-4C37-98A2-DB83ADA4EE43}"/>
            </c:ext>
          </c:extLst>
        </c:ser>
        <c:dLbls>
          <c:showLegendKey val="0"/>
          <c:showVal val="0"/>
          <c:showCatName val="0"/>
          <c:showSerName val="0"/>
          <c:showPercent val="0"/>
          <c:showBubbleSize val="0"/>
        </c:dLbls>
        <c:marker val="1"/>
        <c:smooth val="0"/>
        <c:axId val="2142465448"/>
        <c:axId val="2142470888"/>
      </c:lineChart>
      <c:catAx>
        <c:axId val="2142465448"/>
        <c:scaling>
          <c:orientation val="minMax"/>
        </c:scaling>
        <c:delete val="0"/>
        <c:axPos val="b"/>
        <c:numFmt formatCode="General" sourceLinked="0"/>
        <c:majorTickMark val="out"/>
        <c:minorTickMark val="none"/>
        <c:tickLblPos val="nextTo"/>
        <c:txPr>
          <a:bodyPr rot="-5400000" vert="horz"/>
          <a:lstStyle/>
          <a:p>
            <a:pPr>
              <a:defRPr lang="en-CA" sz="1400" b="1">
                <a:latin typeface="Arial" panose="020B0604020202020204" pitchFamily="34" charset="0"/>
                <a:cs typeface="Arial" panose="020B0604020202020204" pitchFamily="34" charset="0"/>
              </a:defRPr>
            </a:pPr>
            <a:endParaRPr lang="en-US"/>
          </a:p>
        </c:txPr>
        <c:crossAx val="2142470888"/>
        <c:crosses val="autoZero"/>
        <c:auto val="1"/>
        <c:lblAlgn val="ctr"/>
        <c:lblOffset val="100"/>
        <c:noMultiLvlLbl val="0"/>
      </c:catAx>
      <c:valAx>
        <c:axId val="2142470888"/>
        <c:scaling>
          <c:orientation val="minMax"/>
        </c:scaling>
        <c:delete val="0"/>
        <c:axPos val="l"/>
        <c:majorGridlines/>
        <c:numFmt formatCode="#,##0" sourceLinked="1"/>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2142465448"/>
        <c:crosses val="autoZero"/>
        <c:crossBetween val="between"/>
      </c:valAx>
      <c:spPr>
        <a:noFill/>
        <a:ln w="25400">
          <a:noFill/>
        </a:ln>
      </c:spPr>
    </c:plotArea>
    <c:legend>
      <c:legendPos val="r"/>
      <c:layout>
        <c:manualLayout>
          <c:xMode val="edge"/>
          <c:yMode val="edge"/>
          <c:x val="0.728213293503856"/>
          <c:y val="0.056462983659621"/>
          <c:w val="0.264461718343016"/>
          <c:h val="0.860841592606235"/>
        </c:manualLayout>
      </c:layout>
      <c:overlay val="0"/>
      <c:txPr>
        <a:bodyPr/>
        <a:lstStyle/>
        <a:p>
          <a:pPr>
            <a:defRPr lang="en-CA" sz="12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1" l="0.700000000000001" r="0.700000000000001" t="0.750000000000001"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511534650883871"/>
          <c:y val="0.0163387927629644"/>
          <c:w val="0.638366373067298"/>
          <c:h val="0.854772540434661"/>
        </c:manualLayout>
      </c:layout>
      <c:lineChart>
        <c:grouping val="standard"/>
        <c:varyColors val="0"/>
        <c:ser>
          <c:idx val="8"/>
          <c:order val="0"/>
          <c:tx>
            <c:strRef>
              <c:f>'Main field of study'!$C$26</c:f>
              <c:strCache>
                <c:ptCount val="1"/>
                <c:pt idx="0">
                  <c:v>Physical &amp; Life Sciences &amp; Technologies</c:v>
                </c:pt>
              </c:strCache>
            </c:strRef>
          </c:tx>
          <c:spPr>
            <a:ln w="50800">
              <a:solidFill>
                <a:schemeClr val="accent1">
                  <a:lumMod val="75000"/>
                </a:schemeClr>
              </a:solidFill>
              <a:prstDash val="sysDot"/>
            </a:ln>
          </c:spPr>
          <c:marker>
            <c:symbol val="diamond"/>
            <c:size val="10"/>
            <c:spPr>
              <a:solidFill>
                <a:schemeClr val="accent1">
                  <a:lumMod val="75000"/>
                </a:schemeClr>
              </a:solidFill>
              <a:ln w="25400">
                <a:solidFill>
                  <a:schemeClr val="accent1">
                    <a:lumMod val="75000"/>
                  </a:schemeClr>
                </a:solidFill>
              </a:ln>
            </c:spPr>
          </c:marker>
          <c:cat>
            <c:strRef>
              <c:f>'Main field of study'!$D$3:$Z$3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'Main field of study'!$D$26:$Z$26</c:f>
              <c:numCache>
                <c:formatCode>#,##0</c:formatCode>
                <c:ptCount val="23"/>
                <c:pt idx="0">
                  <c:v>5001.0</c:v>
                </c:pt>
                <c:pt idx="1">
                  <c:v>5205.0</c:v>
                </c:pt>
                <c:pt idx="2">
                  <c:v>5229.0</c:v>
                </c:pt>
                <c:pt idx="3">
                  <c:v>5217.0</c:v>
                </c:pt>
                <c:pt idx="4">
                  <c:v>5205.0</c:v>
                </c:pt>
                <c:pt idx="5">
                  <c:v>5034.0</c:v>
                </c:pt>
                <c:pt idx="6">
                  <c:v>5220.0</c:v>
                </c:pt>
                <c:pt idx="7">
                  <c:v>5448.0</c:v>
                </c:pt>
                <c:pt idx="8">
                  <c:v>5661.0</c:v>
                </c:pt>
                <c:pt idx="9">
                  <c:v>5823.0</c:v>
                </c:pt>
                <c:pt idx="10">
                  <c:v>6210.0</c:v>
                </c:pt>
                <c:pt idx="11">
                  <c:v>6879.0</c:v>
                </c:pt>
                <c:pt idx="12">
                  <c:v>7437.0</c:v>
                </c:pt>
                <c:pt idx="13">
                  <c:v>7887.0</c:v>
                </c:pt>
                <c:pt idx="14">
                  <c:v>8502.0</c:v>
                </c:pt>
                <c:pt idx="15">
                  <c:v>8706.0</c:v>
                </c:pt>
                <c:pt idx="16">
                  <c:v>8922.0</c:v>
                </c:pt>
                <c:pt idx="17">
                  <c:v>9378.0</c:v>
                </c:pt>
                <c:pt idx="18">
                  <c:v>9642.0</c:v>
                </c:pt>
                <c:pt idx="19">
                  <c:v>10143.0</c:v>
                </c:pt>
                <c:pt idx="20">
                  <c:v>10290.0</c:v>
                </c:pt>
                <c:pt idx="21">
                  <c:v>10332.0</c:v>
                </c:pt>
                <c:pt idx="22">
                  <c:v>10263.0</c:v>
                </c:pt>
              </c:numCache>
            </c:numRef>
          </c:val>
          <c:smooth val="0"/>
          <c:extLst xmlns:c16r2="http://schemas.microsoft.com/office/drawing/2015/06/chart">
            <c:ext xmlns:c16="http://schemas.microsoft.com/office/drawing/2014/chart" uri="{C3380CC4-5D6E-409C-BE32-E72D297353CC}">
              <c16:uniqueId val="{00000000-1E62-46DE-BA17-CA924FC93E40}"/>
            </c:ext>
          </c:extLst>
        </c:ser>
        <c:ser>
          <c:idx val="9"/>
          <c:order val="1"/>
          <c:tx>
            <c:strRef>
              <c:f>'Main field of study'!$C$27</c:f>
              <c:strCache>
                <c:ptCount val="1"/>
                <c:pt idx="0">
                  <c:v>Social &amp; Behavioural Sciences &amp; Law</c:v>
                </c:pt>
              </c:strCache>
            </c:strRef>
          </c:tx>
          <c:spPr>
            <a:ln>
              <a:solidFill>
                <a:schemeClr val="tx2">
                  <a:lumMod val="50000"/>
                </a:schemeClr>
              </a:solidFill>
              <a:prstDash val="dash"/>
            </a:ln>
          </c:spPr>
          <c:marker>
            <c:symbol val="triangle"/>
            <c:size val="15"/>
            <c:spPr>
              <a:noFill/>
              <a:ln w="25400">
                <a:solidFill>
                  <a:schemeClr val="tx2">
                    <a:lumMod val="50000"/>
                  </a:schemeClr>
                </a:solidFill>
              </a:ln>
            </c:spPr>
          </c:marker>
          <c:cat>
            <c:strRef>
              <c:f>'Main field of study'!$D$3:$Z$3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'Main field of study'!$D$27:$Z$27</c:f>
              <c:numCache>
                <c:formatCode>#,##0</c:formatCode>
                <c:ptCount val="23"/>
                <c:pt idx="0">
                  <c:v>3792.0</c:v>
                </c:pt>
                <c:pt idx="1">
                  <c:v>3972.0</c:v>
                </c:pt>
                <c:pt idx="2">
                  <c:v>4206.0</c:v>
                </c:pt>
                <c:pt idx="3">
                  <c:v>4299.0</c:v>
                </c:pt>
                <c:pt idx="4">
                  <c:v>4317.0</c:v>
                </c:pt>
                <c:pt idx="5">
                  <c:v>4473.0</c:v>
                </c:pt>
                <c:pt idx="6">
                  <c:v>4836.0</c:v>
                </c:pt>
                <c:pt idx="7">
                  <c:v>4854.0</c:v>
                </c:pt>
                <c:pt idx="8">
                  <c:v>5139.0</c:v>
                </c:pt>
                <c:pt idx="9">
                  <c:v>5202.0</c:v>
                </c:pt>
                <c:pt idx="10">
                  <c:v>5433.0</c:v>
                </c:pt>
                <c:pt idx="11">
                  <c:v>5985.0</c:v>
                </c:pt>
                <c:pt idx="12">
                  <c:v>6519.0</c:v>
                </c:pt>
                <c:pt idx="13">
                  <c:v>6783.0</c:v>
                </c:pt>
                <c:pt idx="14">
                  <c:v>7329.0</c:v>
                </c:pt>
                <c:pt idx="15">
                  <c:v>7866.0</c:v>
                </c:pt>
                <c:pt idx="16">
                  <c:v>8214.0</c:v>
                </c:pt>
                <c:pt idx="17">
                  <c:v>8928.0</c:v>
                </c:pt>
                <c:pt idx="18">
                  <c:v>9348.0</c:v>
                </c:pt>
                <c:pt idx="19">
                  <c:v>9525.0</c:v>
                </c:pt>
                <c:pt idx="20">
                  <c:v>9783.0</c:v>
                </c:pt>
                <c:pt idx="21">
                  <c:v>10149.0</c:v>
                </c:pt>
                <c:pt idx="22">
                  <c:v>10266.0</c:v>
                </c:pt>
              </c:numCache>
            </c:numRef>
          </c:val>
          <c:smooth val="0"/>
          <c:extLst xmlns:c16r2="http://schemas.microsoft.com/office/drawing/2015/06/chart">
            <c:ext xmlns:c16="http://schemas.microsoft.com/office/drawing/2014/chart" uri="{C3380CC4-5D6E-409C-BE32-E72D297353CC}">
              <c16:uniqueId val="{00000001-1E62-46DE-BA17-CA924FC93E40}"/>
            </c:ext>
          </c:extLst>
        </c:ser>
        <c:ser>
          <c:idx val="1"/>
          <c:order val="2"/>
          <c:tx>
            <c:strRef>
              <c:f>'Main field of study'!$C$19</c:f>
              <c:strCache>
                <c:ptCount val="1"/>
                <c:pt idx="0">
                  <c:v>Architecture, Engineering &amp; Related Technologies</c:v>
                </c:pt>
              </c:strCache>
            </c:strRef>
          </c:tx>
          <c:spPr>
            <a:ln w="50800">
              <a:solidFill>
                <a:srgbClr val="993300"/>
              </a:solidFill>
            </a:ln>
          </c:spPr>
          <c:marker>
            <c:symbol val="circle"/>
            <c:size val="15"/>
            <c:spPr>
              <a:solidFill>
                <a:srgbClr val="993300"/>
              </a:solidFill>
              <a:ln w="25400">
                <a:solidFill>
                  <a:srgbClr val="993300"/>
                </a:solidFill>
              </a:ln>
            </c:spPr>
          </c:marker>
          <c:cat>
            <c:strRef>
              <c:f>'Main field of study'!$D$3:$Z$3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'Main field of study'!$D$19:$Z$19</c:f>
              <c:numCache>
                <c:formatCode>#,##0</c:formatCode>
                <c:ptCount val="23"/>
                <c:pt idx="0">
                  <c:v>3273.0</c:v>
                </c:pt>
                <c:pt idx="1">
                  <c:v>3525.0</c:v>
                </c:pt>
                <c:pt idx="2">
                  <c:v>3522.0</c:v>
                </c:pt>
                <c:pt idx="3">
                  <c:v>3348.0</c:v>
                </c:pt>
                <c:pt idx="4">
                  <c:v>3237.0</c:v>
                </c:pt>
                <c:pt idx="5">
                  <c:v>3063.0</c:v>
                </c:pt>
                <c:pt idx="6">
                  <c:v>2916.0</c:v>
                </c:pt>
                <c:pt idx="7">
                  <c:v>2973.0</c:v>
                </c:pt>
                <c:pt idx="8">
                  <c:v>2853.0</c:v>
                </c:pt>
                <c:pt idx="9">
                  <c:v>3060.0</c:v>
                </c:pt>
                <c:pt idx="10">
                  <c:v>3630.0</c:v>
                </c:pt>
                <c:pt idx="11">
                  <c:v>4545.0</c:v>
                </c:pt>
                <c:pt idx="12">
                  <c:v>5154.0</c:v>
                </c:pt>
                <c:pt idx="13">
                  <c:v>5607.0</c:v>
                </c:pt>
                <c:pt idx="14">
                  <c:v>6027.0</c:v>
                </c:pt>
                <c:pt idx="15">
                  <c:v>6300.0</c:v>
                </c:pt>
                <c:pt idx="16">
                  <c:v>6618.0</c:v>
                </c:pt>
                <c:pt idx="17">
                  <c:v>7200.0</c:v>
                </c:pt>
                <c:pt idx="18">
                  <c:v>7818.0</c:v>
                </c:pt>
                <c:pt idx="19">
                  <c:v>8301.0</c:v>
                </c:pt>
                <c:pt idx="20">
                  <c:v>8739.0</c:v>
                </c:pt>
                <c:pt idx="21">
                  <c:v>8931.0</c:v>
                </c:pt>
                <c:pt idx="22">
                  <c:v>9219.0</c:v>
                </c:pt>
              </c:numCache>
            </c:numRef>
          </c:val>
          <c:smooth val="0"/>
          <c:extLst xmlns:c16r2="http://schemas.microsoft.com/office/drawing/2015/06/chart">
            <c:ext xmlns:c16="http://schemas.microsoft.com/office/drawing/2014/chart" uri="{C3380CC4-5D6E-409C-BE32-E72D297353CC}">
              <c16:uniqueId val="{00000002-1E62-46DE-BA17-CA924FC93E40}"/>
            </c:ext>
          </c:extLst>
        </c:ser>
        <c:ser>
          <c:idx val="5"/>
          <c:order val="3"/>
          <c:tx>
            <c:strRef>
              <c:f>'Main field of study'!$C$23</c:f>
              <c:strCache>
                <c:ptCount val="1"/>
                <c:pt idx="0">
                  <c:v>Humanities</c:v>
                </c:pt>
              </c:strCache>
            </c:strRef>
          </c:tx>
          <c:spPr>
            <a:ln w="63500">
              <a:solidFill>
                <a:srgbClr val="FF0000"/>
              </a:solidFill>
              <a:prstDash val="dashDot"/>
            </a:ln>
          </c:spPr>
          <c:marker>
            <c:symbol val="none"/>
          </c:marker>
          <c:cat>
            <c:strRef>
              <c:f>'Main field of study'!$D$3:$Z$3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'Main field of study'!$D$23:$Z$23</c:f>
              <c:numCache>
                <c:formatCode>#,##0</c:formatCode>
                <c:ptCount val="23"/>
                <c:pt idx="0">
                  <c:v>3306.0</c:v>
                </c:pt>
                <c:pt idx="1">
                  <c:v>3519.0</c:v>
                </c:pt>
                <c:pt idx="2">
                  <c:v>3576.0</c:v>
                </c:pt>
                <c:pt idx="3">
                  <c:v>3597.0</c:v>
                </c:pt>
                <c:pt idx="4">
                  <c:v>3603.0</c:v>
                </c:pt>
                <c:pt idx="5">
                  <c:v>3573.0</c:v>
                </c:pt>
                <c:pt idx="6">
                  <c:v>3639.0</c:v>
                </c:pt>
                <c:pt idx="7">
                  <c:v>3489.0</c:v>
                </c:pt>
                <c:pt idx="8">
                  <c:v>3414.0</c:v>
                </c:pt>
                <c:pt idx="9">
                  <c:v>3351.0</c:v>
                </c:pt>
                <c:pt idx="10">
                  <c:v>3453.0</c:v>
                </c:pt>
                <c:pt idx="11">
                  <c:v>3651.0</c:v>
                </c:pt>
                <c:pt idx="12">
                  <c:v>3867.0</c:v>
                </c:pt>
                <c:pt idx="13">
                  <c:v>4023.0</c:v>
                </c:pt>
                <c:pt idx="14">
                  <c:v>4236.0</c:v>
                </c:pt>
                <c:pt idx="15">
                  <c:v>4392.0</c:v>
                </c:pt>
                <c:pt idx="16">
                  <c:v>4578.0</c:v>
                </c:pt>
                <c:pt idx="17">
                  <c:v>4752.0</c:v>
                </c:pt>
                <c:pt idx="18">
                  <c:v>4821.0</c:v>
                </c:pt>
                <c:pt idx="19">
                  <c:v>4887.0</c:v>
                </c:pt>
                <c:pt idx="20">
                  <c:v>4896.0</c:v>
                </c:pt>
                <c:pt idx="21">
                  <c:v>4725.0</c:v>
                </c:pt>
                <c:pt idx="22">
                  <c:v>4752.0</c:v>
                </c:pt>
              </c:numCache>
            </c:numRef>
          </c:val>
          <c:smooth val="0"/>
          <c:extLst xmlns:c16r2="http://schemas.microsoft.com/office/drawing/2015/06/chart">
            <c:ext xmlns:c16="http://schemas.microsoft.com/office/drawing/2014/chart" uri="{C3380CC4-5D6E-409C-BE32-E72D297353CC}">
              <c16:uniqueId val="{00000003-1E62-46DE-BA17-CA924FC93E40}"/>
            </c:ext>
          </c:extLst>
        </c:ser>
        <c:ser>
          <c:idx val="4"/>
          <c:order val="4"/>
          <c:tx>
            <c:strRef>
              <c:f>'Main field of study'!$C$22</c:f>
              <c:strCache>
                <c:ptCount val="1"/>
                <c:pt idx="0">
                  <c:v>Health  &amp; Related Fields</c:v>
                </c:pt>
              </c:strCache>
            </c:strRef>
          </c:tx>
          <c:spPr>
            <a:ln w="44450">
              <a:solidFill>
                <a:schemeClr val="accent2">
                  <a:lumMod val="75000"/>
                </a:schemeClr>
              </a:solidFill>
            </a:ln>
          </c:spPr>
          <c:marker>
            <c:symbol val="star"/>
            <c:size val="18"/>
            <c:spPr>
              <a:noFill/>
              <a:ln w="25400">
                <a:solidFill>
                  <a:schemeClr val="accent2">
                    <a:lumMod val="75000"/>
                  </a:schemeClr>
                </a:solidFill>
              </a:ln>
            </c:spPr>
          </c:marker>
          <c:cat>
            <c:strRef>
              <c:f>'Main field of study'!$D$3:$Z$3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'Main field of study'!$D$22:$Z$22</c:f>
              <c:numCache>
                <c:formatCode>#,##0</c:formatCode>
                <c:ptCount val="23"/>
                <c:pt idx="0">
                  <c:v>1101.0</c:v>
                </c:pt>
                <c:pt idx="1">
                  <c:v>1203.0</c:v>
                </c:pt>
                <c:pt idx="2">
                  <c:v>1242.0</c:v>
                </c:pt>
                <c:pt idx="3">
                  <c:v>1326.0</c:v>
                </c:pt>
                <c:pt idx="4">
                  <c:v>1341.0</c:v>
                </c:pt>
                <c:pt idx="5">
                  <c:v>1401.0</c:v>
                </c:pt>
                <c:pt idx="6">
                  <c:v>1572.0</c:v>
                </c:pt>
                <c:pt idx="7">
                  <c:v>1437.0</c:v>
                </c:pt>
                <c:pt idx="8">
                  <c:v>1362.0</c:v>
                </c:pt>
                <c:pt idx="9">
                  <c:v>1488.0</c:v>
                </c:pt>
                <c:pt idx="10">
                  <c:v>1692.0</c:v>
                </c:pt>
                <c:pt idx="11">
                  <c:v>1950.0</c:v>
                </c:pt>
                <c:pt idx="12">
                  <c:v>2103.0</c:v>
                </c:pt>
                <c:pt idx="13">
                  <c:v>2268.0</c:v>
                </c:pt>
                <c:pt idx="14">
                  <c:v>2325.0</c:v>
                </c:pt>
                <c:pt idx="15">
                  <c:v>2652.0</c:v>
                </c:pt>
                <c:pt idx="16">
                  <c:v>2874.0</c:v>
                </c:pt>
                <c:pt idx="17">
                  <c:v>3243.0</c:v>
                </c:pt>
                <c:pt idx="18">
                  <c:v>3390.0</c:v>
                </c:pt>
                <c:pt idx="19">
                  <c:v>3525.0</c:v>
                </c:pt>
                <c:pt idx="20">
                  <c:v>3669.0</c:v>
                </c:pt>
                <c:pt idx="21">
                  <c:v>3777.0</c:v>
                </c:pt>
                <c:pt idx="22">
                  <c:v>3879.0</c:v>
                </c:pt>
              </c:numCache>
            </c:numRef>
          </c:val>
          <c:smooth val="0"/>
          <c:extLst xmlns:c16r2="http://schemas.microsoft.com/office/drawing/2015/06/chart">
            <c:ext xmlns:c16="http://schemas.microsoft.com/office/drawing/2014/chart" uri="{C3380CC4-5D6E-409C-BE32-E72D297353CC}">
              <c16:uniqueId val="{00000004-1E62-46DE-BA17-CA924FC93E40}"/>
            </c:ext>
          </c:extLst>
        </c:ser>
        <c:ser>
          <c:idx val="6"/>
          <c:order val="5"/>
          <c:tx>
            <c:strRef>
              <c:f>'Main field of study'!$C$24</c:f>
              <c:strCache>
                <c:ptCount val="1"/>
                <c:pt idx="0">
                  <c:v>Mathematics, Computer &amp; Information Sciences</c:v>
                </c:pt>
              </c:strCache>
            </c:strRef>
          </c:tx>
          <c:spPr>
            <a:ln>
              <a:solidFill>
                <a:schemeClr val="tx1"/>
              </a:solidFill>
            </a:ln>
          </c:spPr>
          <c:marker>
            <c:symbol val="circle"/>
            <c:size val="15"/>
            <c:spPr>
              <a:noFill/>
              <a:ln w="25400">
                <a:solidFill>
                  <a:schemeClr val="tx1"/>
                </a:solidFill>
              </a:ln>
            </c:spPr>
          </c:marker>
          <c:cat>
            <c:strRef>
              <c:f>'Main field of study'!$D$3:$Z$3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'Main field of study'!$D$24:$Z$24</c:f>
              <c:numCache>
                <c:formatCode>#,##0</c:formatCode>
                <c:ptCount val="23"/>
                <c:pt idx="0">
                  <c:v>1146.0</c:v>
                </c:pt>
                <c:pt idx="1">
                  <c:v>1182.0</c:v>
                </c:pt>
                <c:pt idx="2">
                  <c:v>1254.0</c:v>
                </c:pt>
                <c:pt idx="3">
                  <c:v>1212.0</c:v>
                </c:pt>
                <c:pt idx="4">
                  <c:v>1074.0</c:v>
                </c:pt>
                <c:pt idx="5">
                  <c:v>1062.0</c:v>
                </c:pt>
                <c:pt idx="6">
                  <c:v>1137.0</c:v>
                </c:pt>
                <c:pt idx="7">
                  <c:v>1116.0</c:v>
                </c:pt>
                <c:pt idx="8">
                  <c:v>1152.0</c:v>
                </c:pt>
                <c:pt idx="9">
                  <c:v>1248.0</c:v>
                </c:pt>
                <c:pt idx="10">
                  <c:v>1491.0</c:v>
                </c:pt>
                <c:pt idx="11">
                  <c:v>1791.0</c:v>
                </c:pt>
                <c:pt idx="12">
                  <c:v>2094.0</c:v>
                </c:pt>
                <c:pt idx="13">
                  <c:v>2289.0</c:v>
                </c:pt>
                <c:pt idx="14">
                  <c:v>2412.0</c:v>
                </c:pt>
                <c:pt idx="15">
                  <c:v>2529.0</c:v>
                </c:pt>
                <c:pt idx="16">
                  <c:v>2613.0</c:v>
                </c:pt>
                <c:pt idx="17">
                  <c:v>2745.0</c:v>
                </c:pt>
                <c:pt idx="18">
                  <c:v>2835.0</c:v>
                </c:pt>
                <c:pt idx="19">
                  <c:v>2874.0</c:v>
                </c:pt>
                <c:pt idx="20">
                  <c:v>2895.0</c:v>
                </c:pt>
                <c:pt idx="21">
                  <c:v>2883.0</c:v>
                </c:pt>
                <c:pt idx="22">
                  <c:v>2943.0</c:v>
                </c:pt>
              </c:numCache>
            </c:numRef>
          </c:val>
          <c:smooth val="0"/>
          <c:extLst xmlns:c16r2="http://schemas.microsoft.com/office/drawing/2015/06/chart">
            <c:ext xmlns:c16="http://schemas.microsoft.com/office/drawing/2014/chart" uri="{C3380CC4-5D6E-409C-BE32-E72D297353CC}">
              <c16:uniqueId val="{00000005-1E62-46DE-BA17-CA924FC93E40}"/>
            </c:ext>
          </c:extLst>
        </c:ser>
        <c:ser>
          <c:idx val="3"/>
          <c:order val="6"/>
          <c:tx>
            <c:strRef>
              <c:f>'Main field of study'!$C$21</c:f>
              <c:strCache>
                <c:ptCount val="1"/>
                <c:pt idx="0">
                  <c:v>Education</c:v>
                </c:pt>
              </c:strCache>
            </c:strRef>
          </c:tx>
          <c:spPr>
            <a:ln w="38100">
              <a:solidFill>
                <a:schemeClr val="accent6">
                  <a:lumMod val="75000"/>
                </a:schemeClr>
              </a:solidFill>
            </a:ln>
          </c:spPr>
          <c:marker>
            <c:symbol val="square"/>
            <c:size val="15"/>
            <c:spPr>
              <a:solidFill>
                <a:schemeClr val="accent6">
                  <a:lumMod val="75000"/>
                </a:schemeClr>
              </a:solidFill>
              <a:ln w="12700">
                <a:solidFill>
                  <a:schemeClr val="accent6">
                    <a:lumMod val="75000"/>
                  </a:schemeClr>
                </a:solidFill>
              </a:ln>
            </c:spPr>
          </c:marker>
          <c:cat>
            <c:strRef>
              <c:f>'Main field of study'!$D$3:$Z$3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'Main field of study'!$D$21:$Z$21</c:f>
              <c:numCache>
                <c:formatCode>#,##0</c:formatCode>
                <c:ptCount val="23"/>
                <c:pt idx="0">
                  <c:v>1605.0</c:v>
                </c:pt>
                <c:pt idx="1">
                  <c:v>1662.0</c:v>
                </c:pt>
                <c:pt idx="2">
                  <c:v>1704.0</c:v>
                </c:pt>
                <c:pt idx="3">
                  <c:v>1755.0</c:v>
                </c:pt>
                <c:pt idx="4">
                  <c:v>1863.0</c:v>
                </c:pt>
                <c:pt idx="5">
                  <c:v>1953.0</c:v>
                </c:pt>
                <c:pt idx="6">
                  <c:v>2148.0</c:v>
                </c:pt>
                <c:pt idx="7">
                  <c:v>1986.0</c:v>
                </c:pt>
                <c:pt idx="8">
                  <c:v>1920.0</c:v>
                </c:pt>
                <c:pt idx="9">
                  <c:v>2052.0</c:v>
                </c:pt>
                <c:pt idx="10">
                  <c:v>2142.0</c:v>
                </c:pt>
                <c:pt idx="11">
                  <c:v>2208.0</c:v>
                </c:pt>
                <c:pt idx="12">
                  <c:v>2205.0</c:v>
                </c:pt>
                <c:pt idx="13">
                  <c:v>2196.0</c:v>
                </c:pt>
                <c:pt idx="14">
                  <c:v>2331.0</c:v>
                </c:pt>
                <c:pt idx="15">
                  <c:v>2421.0</c:v>
                </c:pt>
                <c:pt idx="16">
                  <c:v>2535.0</c:v>
                </c:pt>
                <c:pt idx="17">
                  <c:v>2565.0</c:v>
                </c:pt>
                <c:pt idx="18">
                  <c:v>2634.0</c:v>
                </c:pt>
                <c:pt idx="19">
                  <c:v>2724.0</c:v>
                </c:pt>
                <c:pt idx="20">
                  <c:v>2709.0</c:v>
                </c:pt>
                <c:pt idx="21">
                  <c:v>2724.0</c:v>
                </c:pt>
                <c:pt idx="22">
                  <c:v>2637.0</c:v>
                </c:pt>
              </c:numCache>
            </c:numRef>
          </c:val>
          <c:smooth val="0"/>
          <c:extLst xmlns:c16r2="http://schemas.microsoft.com/office/drawing/2015/06/chart">
            <c:ext xmlns:c16="http://schemas.microsoft.com/office/drawing/2014/chart" uri="{C3380CC4-5D6E-409C-BE32-E72D297353CC}">
              <c16:uniqueId val="{00000006-1E62-46DE-BA17-CA924FC93E40}"/>
            </c:ext>
          </c:extLst>
        </c:ser>
        <c:ser>
          <c:idx val="2"/>
          <c:order val="7"/>
          <c:tx>
            <c:strRef>
              <c:f>'Main field of study'!$C$20</c:f>
              <c:strCache>
                <c:ptCount val="1"/>
                <c:pt idx="0">
                  <c:v>Business, Management &amp; Public Administration</c:v>
                </c:pt>
              </c:strCache>
            </c:strRef>
          </c:tx>
          <c:spPr>
            <a:ln w="38100">
              <a:solidFill>
                <a:srgbClr val="00B050"/>
              </a:solidFill>
            </a:ln>
          </c:spPr>
          <c:marker>
            <c:symbol val="square"/>
            <c:size val="15"/>
            <c:spPr>
              <a:noFill/>
              <a:ln w="25400">
                <a:solidFill>
                  <a:srgbClr val="00B050"/>
                </a:solidFill>
              </a:ln>
            </c:spPr>
          </c:marker>
          <c:cat>
            <c:strRef>
              <c:f>'Main field of study'!$D$3:$Z$3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'Main field of study'!$D$20:$Z$20</c:f>
              <c:numCache>
                <c:formatCode>#,##0</c:formatCode>
                <c:ptCount val="23"/>
                <c:pt idx="0">
                  <c:v>546.0</c:v>
                </c:pt>
                <c:pt idx="1">
                  <c:v>606.0</c:v>
                </c:pt>
                <c:pt idx="2">
                  <c:v>630.0</c:v>
                </c:pt>
                <c:pt idx="3">
                  <c:v>678.0</c:v>
                </c:pt>
                <c:pt idx="4">
                  <c:v>720.0</c:v>
                </c:pt>
                <c:pt idx="5">
                  <c:v>768.0</c:v>
                </c:pt>
                <c:pt idx="6">
                  <c:v>801.0</c:v>
                </c:pt>
                <c:pt idx="7">
                  <c:v>843.0</c:v>
                </c:pt>
                <c:pt idx="8">
                  <c:v>870.0</c:v>
                </c:pt>
                <c:pt idx="9">
                  <c:v>972.0</c:v>
                </c:pt>
                <c:pt idx="10">
                  <c:v>1041.0</c:v>
                </c:pt>
                <c:pt idx="11">
                  <c:v>1230.0</c:v>
                </c:pt>
                <c:pt idx="12">
                  <c:v>1320.0</c:v>
                </c:pt>
                <c:pt idx="13">
                  <c:v>1371.0</c:v>
                </c:pt>
                <c:pt idx="14">
                  <c:v>1422.0</c:v>
                </c:pt>
                <c:pt idx="15">
                  <c:v>1401.0</c:v>
                </c:pt>
                <c:pt idx="16">
                  <c:v>1446.0</c:v>
                </c:pt>
                <c:pt idx="17">
                  <c:v>1602.0</c:v>
                </c:pt>
                <c:pt idx="18">
                  <c:v>1659.0</c:v>
                </c:pt>
                <c:pt idx="19">
                  <c:v>1725.0</c:v>
                </c:pt>
                <c:pt idx="20">
                  <c:v>1782.0</c:v>
                </c:pt>
                <c:pt idx="21">
                  <c:v>1842.0</c:v>
                </c:pt>
                <c:pt idx="22">
                  <c:v>1806.0</c:v>
                </c:pt>
              </c:numCache>
            </c:numRef>
          </c:val>
          <c:smooth val="0"/>
          <c:extLst xmlns:c16r2="http://schemas.microsoft.com/office/drawing/2015/06/chart">
            <c:ext xmlns:c16="http://schemas.microsoft.com/office/drawing/2014/chart" uri="{C3380CC4-5D6E-409C-BE32-E72D297353CC}">
              <c16:uniqueId val="{00000007-1E62-46DE-BA17-CA924FC93E40}"/>
            </c:ext>
          </c:extLst>
        </c:ser>
        <c:ser>
          <c:idx val="0"/>
          <c:order val="8"/>
          <c:tx>
            <c:strRef>
              <c:f>'Main field of study'!$C$18</c:f>
              <c:strCache>
                <c:ptCount val="1"/>
                <c:pt idx="0">
                  <c:v>Agriculture, Natural Resources, Conservation</c:v>
                </c:pt>
              </c:strCache>
            </c:strRef>
          </c:tx>
          <c:spPr>
            <a:ln w="38100">
              <a:solidFill>
                <a:schemeClr val="bg2">
                  <a:lumMod val="50000"/>
                </a:schemeClr>
              </a:solidFill>
            </a:ln>
          </c:spPr>
          <c:marker>
            <c:symbol val="diamond"/>
            <c:size val="18"/>
            <c:spPr>
              <a:noFill/>
              <a:ln w="25400">
                <a:solidFill>
                  <a:schemeClr val="bg2">
                    <a:lumMod val="50000"/>
                  </a:schemeClr>
                </a:solidFill>
              </a:ln>
            </c:spPr>
          </c:marker>
          <c:cat>
            <c:strRef>
              <c:f>'Main field of study'!$D$3:$Z$3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'Main field of study'!$D$18:$Z$18</c:f>
              <c:numCache>
                <c:formatCode>#,##0</c:formatCode>
                <c:ptCount val="23"/>
                <c:pt idx="0">
                  <c:v>768.0</c:v>
                </c:pt>
                <c:pt idx="1">
                  <c:v>828.0</c:v>
                </c:pt>
                <c:pt idx="2">
                  <c:v>795.0</c:v>
                </c:pt>
                <c:pt idx="3">
                  <c:v>789.0</c:v>
                </c:pt>
                <c:pt idx="4">
                  <c:v>795.0</c:v>
                </c:pt>
                <c:pt idx="5">
                  <c:v>783.0</c:v>
                </c:pt>
                <c:pt idx="6">
                  <c:v>741.0</c:v>
                </c:pt>
                <c:pt idx="7">
                  <c:v>801.0</c:v>
                </c:pt>
                <c:pt idx="8">
                  <c:v>759.0</c:v>
                </c:pt>
                <c:pt idx="9">
                  <c:v>801.0</c:v>
                </c:pt>
                <c:pt idx="10">
                  <c:v>834.0</c:v>
                </c:pt>
                <c:pt idx="11">
                  <c:v>897.0</c:v>
                </c:pt>
                <c:pt idx="12">
                  <c:v>990.0</c:v>
                </c:pt>
                <c:pt idx="13">
                  <c:v>1077.0</c:v>
                </c:pt>
                <c:pt idx="14">
                  <c:v>1089.0</c:v>
                </c:pt>
                <c:pt idx="15">
                  <c:v>1125.0</c:v>
                </c:pt>
                <c:pt idx="16">
                  <c:v>1176.0</c:v>
                </c:pt>
                <c:pt idx="17">
                  <c:v>1296.0</c:v>
                </c:pt>
                <c:pt idx="18">
                  <c:v>1404.0</c:v>
                </c:pt>
                <c:pt idx="19">
                  <c:v>1272.0</c:v>
                </c:pt>
                <c:pt idx="20">
                  <c:v>1380.0</c:v>
                </c:pt>
                <c:pt idx="21">
                  <c:v>1401.0</c:v>
                </c:pt>
                <c:pt idx="22">
                  <c:v>1461.0</c:v>
                </c:pt>
              </c:numCache>
            </c:numRef>
          </c:val>
          <c:smooth val="0"/>
          <c:extLst xmlns:c16r2="http://schemas.microsoft.com/office/drawing/2015/06/chart">
            <c:ext xmlns:c16="http://schemas.microsoft.com/office/drawing/2014/chart" uri="{C3380CC4-5D6E-409C-BE32-E72D297353CC}">
              <c16:uniqueId val="{00000008-1E62-46DE-BA17-CA924FC93E40}"/>
            </c:ext>
          </c:extLst>
        </c:ser>
        <c:ser>
          <c:idx val="10"/>
          <c:order val="9"/>
          <c:tx>
            <c:strRef>
              <c:f>'Main field of study'!$C$28</c:f>
              <c:strCache>
                <c:ptCount val="1"/>
                <c:pt idx="0">
                  <c:v>Visual &amp; Performing Arts &amp; Communications Tech</c:v>
                </c:pt>
              </c:strCache>
            </c:strRef>
          </c:tx>
          <c:spPr>
            <a:ln w="50800">
              <a:solidFill>
                <a:schemeClr val="accent3">
                  <a:lumMod val="50000"/>
                </a:schemeClr>
              </a:solidFill>
            </a:ln>
          </c:spPr>
          <c:marker>
            <c:symbol val="triangle"/>
            <c:size val="15"/>
            <c:spPr>
              <a:solidFill>
                <a:schemeClr val="accent3">
                  <a:lumMod val="50000"/>
                </a:schemeClr>
              </a:solidFill>
              <a:ln w="12700">
                <a:solidFill>
                  <a:schemeClr val="accent3">
                    <a:lumMod val="50000"/>
                  </a:schemeClr>
                </a:solidFill>
              </a:ln>
            </c:spPr>
          </c:marker>
          <c:cat>
            <c:strRef>
              <c:f>'Main field of study'!$D$3:$Z$3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'Main field of study'!$D$28:$Z$28</c:f>
              <c:numCache>
                <c:formatCode>#,##0</c:formatCode>
                <c:ptCount val="23"/>
                <c:pt idx="0">
                  <c:v>237.0</c:v>
                </c:pt>
                <c:pt idx="1">
                  <c:v>243.0</c:v>
                </c:pt>
                <c:pt idx="2">
                  <c:v>270.0</c:v>
                </c:pt>
                <c:pt idx="3">
                  <c:v>285.0</c:v>
                </c:pt>
                <c:pt idx="4">
                  <c:v>315.0</c:v>
                </c:pt>
                <c:pt idx="5">
                  <c:v>339.0</c:v>
                </c:pt>
                <c:pt idx="6">
                  <c:v>378.0</c:v>
                </c:pt>
                <c:pt idx="7">
                  <c:v>414.0</c:v>
                </c:pt>
                <c:pt idx="8">
                  <c:v>420.0</c:v>
                </c:pt>
                <c:pt idx="9">
                  <c:v>441.0</c:v>
                </c:pt>
                <c:pt idx="10">
                  <c:v>468.0</c:v>
                </c:pt>
                <c:pt idx="11">
                  <c:v>522.0</c:v>
                </c:pt>
                <c:pt idx="12">
                  <c:v>606.0</c:v>
                </c:pt>
                <c:pt idx="13">
                  <c:v>696.0</c:v>
                </c:pt>
                <c:pt idx="14">
                  <c:v>762.0</c:v>
                </c:pt>
                <c:pt idx="15">
                  <c:v>873.0</c:v>
                </c:pt>
                <c:pt idx="16">
                  <c:v>939.0</c:v>
                </c:pt>
                <c:pt idx="17">
                  <c:v>1002.0</c:v>
                </c:pt>
                <c:pt idx="18">
                  <c:v>1065.0</c:v>
                </c:pt>
                <c:pt idx="19">
                  <c:v>1131.0</c:v>
                </c:pt>
                <c:pt idx="20">
                  <c:v>1224.0</c:v>
                </c:pt>
                <c:pt idx="21">
                  <c:v>1230.0</c:v>
                </c:pt>
                <c:pt idx="22">
                  <c:v>1221.0</c:v>
                </c:pt>
              </c:numCache>
            </c:numRef>
          </c:val>
          <c:smooth val="0"/>
          <c:extLst xmlns:c16r2="http://schemas.microsoft.com/office/drawing/2015/06/chart">
            <c:ext xmlns:c16="http://schemas.microsoft.com/office/drawing/2014/chart" uri="{C3380CC4-5D6E-409C-BE32-E72D297353CC}">
              <c16:uniqueId val="{00000009-1E62-46DE-BA17-CA924FC93E40}"/>
            </c:ext>
          </c:extLst>
        </c:ser>
        <c:ser>
          <c:idx val="11"/>
          <c:order val="10"/>
          <c:tx>
            <c:strRef>
              <c:f>'Main field of study'!$C$29</c:f>
              <c:strCache>
                <c:ptCount val="1"/>
                <c:pt idx="0">
                  <c:v>Other</c:v>
                </c:pt>
              </c:strCache>
            </c:strRef>
          </c:tx>
          <c:spPr>
            <a:ln>
              <a:solidFill>
                <a:schemeClr val="bg1">
                  <a:lumMod val="65000"/>
                </a:schemeClr>
              </a:solidFill>
              <a:prstDash val="sysDot"/>
            </a:ln>
          </c:spPr>
          <c:marker>
            <c:symbol val="none"/>
          </c:marker>
          <c:cat>
            <c:strRef>
              <c:f>'Main field of study'!$D$3:$Z$3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'Main field of study'!$D$29:$Z$29</c:f>
              <c:numCache>
                <c:formatCode>#,##0</c:formatCode>
                <c:ptCount val="23"/>
                <c:pt idx="0">
                  <c:v>117.0</c:v>
                </c:pt>
                <c:pt idx="1">
                  <c:v>156.0</c:v>
                </c:pt>
                <c:pt idx="2">
                  <c:v>219.0</c:v>
                </c:pt>
                <c:pt idx="3">
                  <c:v>237.0</c:v>
                </c:pt>
                <c:pt idx="4">
                  <c:v>270.0</c:v>
                </c:pt>
                <c:pt idx="5">
                  <c:v>249.0</c:v>
                </c:pt>
                <c:pt idx="6">
                  <c:v>318.0</c:v>
                </c:pt>
                <c:pt idx="7">
                  <c:v>285.0</c:v>
                </c:pt>
                <c:pt idx="8">
                  <c:v>159.0</c:v>
                </c:pt>
                <c:pt idx="9">
                  <c:v>162.0</c:v>
                </c:pt>
                <c:pt idx="10">
                  <c:v>174.0</c:v>
                </c:pt>
                <c:pt idx="11">
                  <c:v>171.0</c:v>
                </c:pt>
                <c:pt idx="12">
                  <c:v>183.0</c:v>
                </c:pt>
                <c:pt idx="13">
                  <c:v>216.0</c:v>
                </c:pt>
                <c:pt idx="14">
                  <c:v>261.0</c:v>
                </c:pt>
                <c:pt idx="15">
                  <c:v>303.0</c:v>
                </c:pt>
                <c:pt idx="16">
                  <c:v>318.0</c:v>
                </c:pt>
                <c:pt idx="17">
                  <c:v>438.0</c:v>
                </c:pt>
                <c:pt idx="18">
                  <c:v>480.0</c:v>
                </c:pt>
                <c:pt idx="19">
                  <c:v>663.0</c:v>
                </c:pt>
                <c:pt idx="20">
                  <c:v>648.0</c:v>
                </c:pt>
                <c:pt idx="21">
                  <c:v>744.0</c:v>
                </c:pt>
                <c:pt idx="22">
                  <c:v>666.0</c:v>
                </c:pt>
              </c:numCache>
            </c:numRef>
          </c:val>
          <c:smooth val="0"/>
          <c:extLst xmlns:c16r2="http://schemas.microsoft.com/office/drawing/2015/06/chart">
            <c:ext xmlns:c16="http://schemas.microsoft.com/office/drawing/2014/chart" uri="{C3380CC4-5D6E-409C-BE32-E72D297353CC}">
              <c16:uniqueId val="{0000000A-1E62-46DE-BA17-CA924FC93E40}"/>
            </c:ext>
          </c:extLst>
        </c:ser>
        <c:ser>
          <c:idx val="7"/>
          <c:order val="11"/>
          <c:tx>
            <c:strRef>
              <c:f>'Main field of study'!$C$25</c:f>
              <c:strCache>
                <c:ptCount val="1"/>
                <c:pt idx="0">
                  <c:v>Personal, Protective &amp; Transportation Services</c:v>
                </c:pt>
              </c:strCache>
            </c:strRef>
          </c:tx>
          <c:spPr>
            <a:ln w="44450">
              <a:solidFill>
                <a:srgbClr val="00B0F0"/>
              </a:solidFill>
            </a:ln>
          </c:spPr>
          <c:marker>
            <c:symbol val="plus"/>
            <c:size val="18"/>
            <c:spPr>
              <a:noFill/>
              <a:ln w="25400">
                <a:solidFill>
                  <a:srgbClr val="00B0F0"/>
                </a:solidFill>
              </a:ln>
            </c:spPr>
          </c:marker>
          <c:cat>
            <c:strRef>
              <c:f>'Main field of study'!$D$3:$Z$3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'Main field of study'!$D$25:$Z$25</c:f>
              <c:numCache>
                <c:formatCode>#,##0</c:formatCode>
                <c:ptCount val="23"/>
                <c:pt idx="0">
                  <c:v>18.0</c:v>
                </c:pt>
                <c:pt idx="1">
                  <c:v>27.0</c:v>
                </c:pt>
                <c:pt idx="2">
                  <c:v>24.0</c:v>
                </c:pt>
                <c:pt idx="3">
                  <c:v>18.0</c:v>
                </c:pt>
                <c:pt idx="4">
                  <c:v>12.0</c:v>
                </c:pt>
                <c:pt idx="5">
                  <c:v>18.0</c:v>
                </c:pt>
                <c:pt idx="6">
                  <c:v>18.0</c:v>
                </c:pt>
                <c:pt idx="7">
                  <c:v>21.0</c:v>
                </c:pt>
                <c:pt idx="8">
                  <c:v>24.0</c:v>
                </c:pt>
                <c:pt idx="9">
                  <c:v>21.0</c:v>
                </c:pt>
                <c:pt idx="10">
                  <c:v>30.0</c:v>
                </c:pt>
                <c:pt idx="11">
                  <c:v>36.0</c:v>
                </c:pt>
                <c:pt idx="12">
                  <c:v>36.0</c:v>
                </c:pt>
                <c:pt idx="13">
                  <c:v>39.0</c:v>
                </c:pt>
                <c:pt idx="14">
                  <c:v>30.0</c:v>
                </c:pt>
                <c:pt idx="15">
                  <c:v>33.0</c:v>
                </c:pt>
                <c:pt idx="16">
                  <c:v>36.0</c:v>
                </c:pt>
                <c:pt idx="17">
                  <c:v>12.0</c:v>
                </c:pt>
                <c:pt idx="18">
                  <c:v>12.0</c:v>
                </c:pt>
                <c:pt idx="19">
                  <c:v>15.0</c:v>
                </c:pt>
                <c:pt idx="20">
                  <c:v>15.0</c:v>
                </c:pt>
                <c:pt idx="21">
                  <c:v>15.0</c:v>
                </c:pt>
                <c:pt idx="22">
                  <c:v>15.0</c:v>
                </c:pt>
              </c:numCache>
            </c:numRef>
          </c:val>
          <c:smooth val="0"/>
          <c:extLst xmlns:c16r2="http://schemas.microsoft.com/office/drawing/2015/06/chart">
            <c:ext xmlns:c16="http://schemas.microsoft.com/office/drawing/2014/chart" uri="{C3380CC4-5D6E-409C-BE32-E72D297353CC}">
              <c16:uniqueId val="{0000000B-1E62-46DE-BA17-CA924FC93E40}"/>
            </c:ext>
          </c:extLst>
        </c:ser>
        <c:dLbls>
          <c:showLegendKey val="0"/>
          <c:showVal val="0"/>
          <c:showCatName val="0"/>
          <c:showSerName val="0"/>
          <c:showPercent val="0"/>
          <c:showBubbleSize val="0"/>
        </c:dLbls>
        <c:marker val="1"/>
        <c:smooth val="0"/>
        <c:axId val="2143776456"/>
        <c:axId val="2143781816"/>
      </c:lineChart>
      <c:catAx>
        <c:axId val="2143776456"/>
        <c:scaling>
          <c:orientation val="minMax"/>
        </c:scaling>
        <c:delete val="0"/>
        <c:axPos val="b"/>
        <c:numFmt formatCode="General" sourceLinked="0"/>
        <c:majorTickMark val="out"/>
        <c:minorTickMark val="none"/>
        <c:tickLblPos val="nextTo"/>
        <c:txPr>
          <a:bodyPr rot="-5400000" vert="horz"/>
          <a:lstStyle/>
          <a:p>
            <a:pPr>
              <a:defRPr lang="en-CA" sz="1400" b="1">
                <a:latin typeface="Arial" panose="020B0604020202020204" pitchFamily="34" charset="0"/>
                <a:cs typeface="Arial" panose="020B0604020202020204" pitchFamily="34" charset="0"/>
              </a:defRPr>
            </a:pPr>
            <a:endParaRPr lang="en-US"/>
          </a:p>
        </c:txPr>
        <c:crossAx val="2143781816"/>
        <c:crosses val="autoZero"/>
        <c:auto val="1"/>
        <c:lblAlgn val="ctr"/>
        <c:lblOffset val="100"/>
        <c:noMultiLvlLbl val="0"/>
      </c:catAx>
      <c:valAx>
        <c:axId val="2143781816"/>
        <c:scaling>
          <c:orientation val="minMax"/>
          <c:max val="11000.0"/>
          <c:min val="0.0"/>
        </c:scaling>
        <c:delete val="0"/>
        <c:axPos val="l"/>
        <c:majorGridlines/>
        <c:numFmt formatCode="#,##0" sourceLinked="1"/>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2143776456"/>
        <c:crosses val="autoZero"/>
        <c:crossBetween val="between"/>
        <c:majorUnit val="1000.0"/>
      </c:valAx>
    </c:plotArea>
    <c:legend>
      <c:legendPos val="r"/>
      <c:layout>
        <c:manualLayout>
          <c:xMode val="edge"/>
          <c:yMode val="edge"/>
          <c:x val="0.728213293503856"/>
          <c:y val="0.056462983659621"/>
          <c:w val="0.264461718343016"/>
          <c:h val="0.860841592606235"/>
        </c:manualLayout>
      </c:layout>
      <c:overlay val="0"/>
      <c:txPr>
        <a:bodyPr/>
        <a:lstStyle/>
        <a:p>
          <a:pPr>
            <a:defRPr lang="en-CA" sz="12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1" l="0.700000000000001" r="0.700000000000001" t="0.750000000000001"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39044655434864"/>
          <c:y val="0.0224035524856946"/>
          <c:w val="0.893009262014942"/>
          <c:h val="0.834222736455021"/>
        </c:manualLayout>
      </c:layout>
      <c:lineChart>
        <c:grouping val="standard"/>
        <c:varyColors val="0"/>
        <c:ser>
          <c:idx val="0"/>
          <c:order val="0"/>
          <c:tx>
            <c:strRef>
              <c:f>'Intern''l FT'!$C$4</c:f>
              <c:strCache>
                <c:ptCount val="1"/>
                <c:pt idx="0">
                  <c:v>Total</c:v>
                </c:pt>
              </c:strCache>
            </c:strRef>
          </c:tx>
          <c:spPr>
            <a:ln w="50800">
              <a:solidFill>
                <a:schemeClr val="tx1"/>
              </a:solidFill>
            </a:ln>
          </c:spPr>
          <c:marker>
            <c:symbol val="circle"/>
            <c:size val="15"/>
            <c:spPr>
              <a:noFill/>
              <a:ln w="25400">
                <a:solidFill>
                  <a:schemeClr val="tx1"/>
                </a:solidFill>
              </a:ln>
            </c:spPr>
          </c:marker>
          <c:cat>
            <c:strRef>
              <c:f>'Intern''l FT'!$B$5:$B$27</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'Intern''l FT'!$C$5:$C$27</c:f>
              <c:numCache>
                <c:formatCode>#,##0</c:formatCode>
                <c:ptCount val="23"/>
                <c:pt idx="0">
                  <c:v>40989.0</c:v>
                </c:pt>
                <c:pt idx="1">
                  <c:v>42156.0</c:v>
                </c:pt>
                <c:pt idx="2">
                  <c:v>41700.0</c:v>
                </c:pt>
                <c:pt idx="3">
                  <c:v>41223.0</c:v>
                </c:pt>
                <c:pt idx="4">
                  <c:v>41583.0</c:v>
                </c:pt>
                <c:pt idx="5">
                  <c:v>42189.0</c:v>
                </c:pt>
                <c:pt idx="6">
                  <c:v>44796.0</c:v>
                </c:pt>
                <c:pt idx="7">
                  <c:v>46935.0</c:v>
                </c:pt>
                <c:pt idx="8">
                  <c:v>47760.0</c:v>
                </c:pt>
                <c:pt idx="9">
                  <c:v>50574.0</c:v>
                </c:pt>
                <c:pt idx="10">
                  <c:v>55638.0</c:v>
                </c:pt>
                <c:pt idx="11">
                  <c:v>60297.0</c:v>
                </c:pt>
                <c:pt idx="12">
                  <c:v>63591.0</c:v>
                </c:pt>
                <c:pt idx="13">
                  <c:v>64875.0</c:v>
                </c:pt>
                <c:pt idx="14">
                  <c:v>66966.0</c:v>
                </c:pt>
                <c:pt idx="15">
                  <c:v>71034.0</c:v>
                </c:pt>
                <c:pt idx="16">
                  <c:v>73494.0</c:v>
                </c:pt>
                <c:pt idx="17">
                  <c:v>77484.0</c:v>
                </c:pt>
                <c:pt idx="18">
                  <c:v>80715.0</c:v>
                </c:pt>
                <c:pt idx="19">
                  <c:v>83379.0</c:v>
                </c:pt>
                <c:pt idx="20">
                  <c:v>85794.0</c:v>
                </c:pt>
                <c:pt idx="21">
                  <c:v>89700.0</c:v>
                </c:pt>
                <c:pt idx="22">
                  <c:v>91986.0</c:v>
                </c:pt>
              </c:numCache>
            </c:numRef>
          </c:val>
          <c:smooth val="0"/>
          <c:extLst xmlns:c16r2="http://schemas.microsoft.com/office/drawing/2015/06/chart">
            <c:ext xmlns:c16="http://schemas.microsoft.com/office/drawing/2014/chart" uri="{C3380CC4-5D6E-409C-BE32-E72D297353CC}">
              <c16:uniqueId val="{00000000-0C9D-45FD-8D8F-058B158E3564}"/>
            </c:ext>
          </c:extLst>
        </c:ser>
        <c:ser>
          <c:idx val="2"/>
          <c:order val="1"/>
          <c:tx>
            <c:strRef>
              <c:f>'Intern''l FT'!$D$4</c:f>
              <c:strCache>
                <c:ptCount val="1"/>
                <c:pt idx="0">
                  <c:v>Canadian citizens and permanent residents</c:v>
                </c:pt>
              </c:strCache>
            </c:strRef>
          </c:tx>
          <c:spPr>
            <a:ln w="50800">
              <a:solidFill>
                <a:schemeClr val="accent6">
                  <a:lumMod val="75000"/>
                </a:schemeClr>
              </a:solidFill>
            </a:ln>
          </c:spPr>
          <c:marker>
            <c:symbol val="star"/>
            <c:size val="20"/>
            <c:spPr>
              <a:noFill/>
              <a:ln w="25400">
                <a:solidFill>
                  <a:schemeClr val="accent6">
                    <a:lumMod val="75000"/>
                  </a:schemeClr>
                </a:solidFill>
              </a:ln>
            </c:spPr>
          </c:marker>
          <c:cat>
            <c:strRef>
              <c:f>'Intern''l FT'!$B$5:$B$27</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'Intern''l FT'!$D$5:$D$27</c:f>
              <c:numCache>
                <c:formatCode>#,##0</c:formatCode>
                <c:ptCount val="23"/>
                <c:pt idx="0">
                  <c:v>34575.0</c:v>
                </c:pt>
                <c:pt idx="1">
                  <c:v>36222.0</c:v>
                </c:pt>
                <c:pt idx="2">
                  <c:v>36531.0</c:v>
                </c:pt>
                <c:pt idx="3">
                  <c:v>36588.0</c:v>
                </c:pt>
                <c:pt idx="4">
                  <c:v>36777.0</c:v>
                </c:pt>
                <c:pt idx="5">
                  <c:v>37308.0</c:v>
                </c:pt>
                <c:pt idx="6">
                  <c:v>39597.0</c:v>
                </c:pt>
                <c:pt idx="7">
                  <c:v>40965.0</c:v>
                </c:pt>
                <c:pt idx="8">
                  <c:v>41229.0</c:v>
                </c:pt>
                <c:pt idx="9">
                  <c:v>43368.0</c:v>
                </c:pt>
                <c:pt idx="10">
                  <c:v>47355.0</c:v>
                </c:pt>
                <c:pt idx="11">
                  <c:v>50616.0</c:v>
                </c:pt>
                <c:pt idx="12">
                  <c:v>52938.0</c:v>
                </c:pt>
                <c:pt idx="13">
                  <c:v>53646.0</c:v>
                </c:pt>
                <c:pt idx="14">
                  <c:v>55617.0</c:v>
                </c:pt>
                <c:pt idx="15">
                  <c:v>59646.0</c:v>
                </c:pt>
                <c:pt idx="16">
                  <c:v>61629.0</c:v>
                </c:pt>
                <c:pt idx="17">
                  <c:v>63795.0</c:v>
                </c:pt>
                <c:pt idx="18">
                  <c:v>65151.0</c:v>
                </c:pt>
                <c:pt idx="19">
                  <c:v>65967.0</c:v>
                </c:pt>
                <c:pt idx="20">
                  <c:v>66162.0</c:v>
                </c:pt>
                <c:pt idx="21">
                  <c:v>68091.0</c:v>
                </c:pt>
                <c:pt idx="22">
                  <c:v>68220.0</c:v>
                </c:pt>
              </c:numCache>
            </c:numRef>
          </c:val>
          <c:smooth val="0"/>
          <c:extLst xmlns:c16r2="http://schemas.microsoft.com/office/drawing/2015/06/chart">
            <c:ext xmlns:c16="http://schemas.microsoft.com/office/drawing/2014/chart" uri="{C3380CC4-5D6E-409C-BE32-E72D297353CC}">
              <c16:uniqueId val="{00000001-0C9D-45FD-8D8F-058B158E3564}"/>
            </c:ext>
          </c:extLst>
        </c:ser>
        <c:ser>
          <c:idx val="1"/>
          <c:order val="2"/>
          <c:tx>
            <c:strRef>
              <c:f>'Intern''l FT'!$E$4</c:f>
              <c:strCache>
                <c:ptCount val="1"/>
                <c:pt idx="0">
                  <c:v>International students</c:v>
                </c:pt>
              </c:strCache>
            </c:strRef>
          </c:tx>
          <c:spPr>
            <a:ln w="50800">
              <a:solidFill>
                <a:srgbClr val="00B050"/>
              </a:solidFill>
            </a:ln>
          </c:spPr>
          <c:marker>
            <c:symbol val="diamond"/>
            <c:size val="15"/>
            <c:spPr>
              <a:solidFill>
                <a:srgbClr val="00B050"/>
              </a:solidFill>
              <a:ln w="12700">
                <a:solidFill>
                  <a:srgbClr val="00B050"/>
                </a:solidFill>
              </a:ln>
            </c:spPr>
          </c:marker>
          <c:cat>
            <c:strRef>
              <c:f>'Intern''l FT'!$B$5:$B$27</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'Intern''l FT'!$E$5:$E$27</c:f>
              <c:numCache>
                <c:formatCode>#,##0</c:formatCode>
                <c:ptCount val="23"/>
                <c:pt idx="0">
                  <c:v>6414.0</c:v>
                </c:pt>
                <c:pt idx="1">
                  <c:v>5934.0</c:v>
                </c:pt>
                <c:pt idx="2">
                  <c:v>5169.0</c:v>
                </c:pt>
                <c:pt idx="3">
                  <c:v>4635.0</c:v>
                </c:pt>
                <c:pt idx="4">
                  <c:v>4806.0</c:v>
                </c:pt>
                <c:pt idx="5">
                  <c:v>4881.0</c:v>
                </c:pt>
                <c:pt idx="6">
                  <c:v>5199.0</c:v>
                </c:pt>
                <c:pt idx="7">
                  <c:v>5970.0</c:v>
                </c:pt>
                <c:pt idx="8">
                  <c:v>6531.0</c:v>
                </c:pt>
                <c:pt idx="9">
                  <c:v>7206.0</c:v>
                </c:pt>
                <c:pt idx="10">
                  <c:v>8283.0</c:v>
                </c:pt>
                <c:pt idx="11">
                  <c:v>9681.0</c:v>
                </c:pt>
                <c:pt idx="12">
                  <c:v>10653.0</c:v>
                </c:pt>
                <c:pt idx="13">
                  <c:v>11229.0</c:v>
                </c:pt>
                <c:pt idx="14">
                  <c:v>11349.0</c:v>
                </c:pt>
                <c:pt idx="15">
                  <c:v>11388.0</c:v>
                </c:pt>
                <c:pt idx="16">
                  <c:v>11865.0</c:v>
                </c:pt>
                <c:pt idx="17">
                  <c:v>13689.0</c:v>
                </c:pt>
                <c:pt idx="18">
                  <c:v>15564.0</c:v>
                </c:pt>
                <c:pt idx="19">
                  <c:v>17412.0</c:v>
                </c:pt>
                <c:pt idx="20">
                  <c:v>19632.0</c:v>
                </c:pt>
                <c:pt idx="21">
                  <c:v>21609.0</c:v>
                </c:pt>
                <c:pt idx="22">
                  <c:v>23766.0</c:v>
                </c:pt>
              </c:numCache>
            </c:numRef>
          </c:val>
          <c:smooth val="0"/>
          <c:extLst xmlns:c16r2="http://schemas.microsoft.com/office/drawing/2015/06/chart">
            <c:ext xmlns:c16="http://schemas.microsoft.com/office/drawing/2014/chart" uri="{C3380CC4-5D6E-409C-BE32-E72D297353CC}">
              <c16:uniqueId val="{00000002-0C9D-45FD-8D8F-058B158E3564}"/>
            </c:ext>
          </c:extLst>
        </c:ser>
        <c:dLbls>
          <c:showLegendKey val="0"/>
          <c:showVal val="0"/>
          <c:showCatName val="0"/>
          <c:showSerName val="0"/>
          <c:showPercent val="0"/>
          <c:showBubbleSize val="0"/>
        </c:dLbls>
        <c:marker val="1"/>
        <c:smooth val="0"/>
        <c:axId val="2139945000"/>
        <c:axId val="2139950296"/>
      </c:lineChart>
      <c:catAx>
        <c:axId val="2139945000"/>
        <c:scaling>
          <c:orientation val="minMax"/>
        </c:scaling>
        <c:delete val="0"/>
        <c:axPos val="b"/>
        <c:numFmt formatCode="General" sourceLinked="0"/>
        <c:majorTickMark val="out"/>
        <c:minorTickMark val="none"/>
        <c:tickLblPos val="nextTo"/>
        <c:txPr>
          <a:bodyPr rot="-5400000" vert="horz"/>
          <a:lstStyle/>
          <a:p>
            <a:pPr>
              <a:defRPr lang="en-CA" sz="1400" b="1">
                <a:latin typeface="Arial" panose="020B0604020202020204" pitchFamily="34" charset="0"/>
                <a:cs typeface="Arial" panose="020B0604020202020204" pitchFamily="34" charset="0"/>
              </a:defRPr>
            </a:pPr>
            <a:endParaRPr lang="en-US"/>
          </a:p>
        </c:txPr>
        <c:crossAx val="2139950296"/>
        <c:crosses val="autoZero"/>
        <c:auto val="1"/>
        <c:lblAlgn val="ctr"/>
        <c:lblOffset val="100"/>
        <c:noMultiLvlLbl val="0"/>
      </c:catAx>
      <c:valAx>
        <c:axId val="2139950296"/>
        <c:scaling>
          <c:orientation val="minMax"/>
        </c:scaling>
        <c:delete val="0"/>
        <c:axPos val="l"/>
        <c:majorGridlines/>
        <c:numFmt formatCode="#,##0" sourceLinked="0"/>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2139945000"/>
        <c:crosses val="autoZero"/>
        <c:crossBetween val="between"/>
      </c:valAx>
    </c:plotArea>
    <c:legend>
      <c:legendPos val="r"/>
      <c:layout>
        <c:manualLayout>
          <c:xMode val="edge"/>
          <c:yMode val="edge"/>
          <c:x val="0.107215134850354"/>
          <c:y val="0.134441906104303"/>
          <c:w val="0.461744207735308"/>
          <c:h val="0.149657738951154"/>
        </c:manualLayout>
      </c:layout>
      <c:overlay val="0"/>
      <c:spPr>
        <a:solidFill>
          <a:schemeClr val="bg1"/>
        </a:solidFill>
        <a:ln w="12700">
          <a:solidFill>
            <a:schemeClr val="tx1"/>
          </a:solidFill>
        </a:ln>
      </c:spPr>
      <c:txPr>
        <a:bodyPr/>
        <a:lstStyle/>
        <a:p>
          <a:pPr>
            <a:defRPr lang="en-CA" sz="14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1" l="0.700000000000001" r="0.700000000000001" t="0.750000000000001"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39044655434864"/>
          <c:y val="0.0224035524856946"/>
          <c:w val="0.893009262014942"/>
          <c:h val="0.834222736455021"/>
        </c:manualLayout>
      </c:layout>
      <c:lineChart>
        <c:grouping val="standard"/>
        <c:varyColors val="0"/>
        <c:ser>
          <c:idx val="0"/>
          <c:order val="0"/>
          <c:tx>
            <c:strRef>
              <c:f>'Intern''l FT'!$H$4</c:f>
              <c:strCache>
                <c:ptCount val="1"/>
                <c:pt idx="0">
                  <c:v>Total</c:v>
                </c:pt>
              </c:strCache>
            </c:strRef>
          </c:tx>
          <c:spPr>
            <a:ln w="50800">
              <a:solidFill>
                <a:schemeClr val="accent1"/>
              </a:solidFill>
            </a:ln>
          </c:spPr>
          <c:marker>
            <c:symbol val="diamond"/>
            <c:size val="15"/>
            <c:spPr>
              <a:solidFill>
                <a:schemeClr val="accent1"/>
              </a:solidFill>
              <a:ln w="25400">
                <a:solidFill>
                  <a:schemeClr val="accent1"/>
                </a:solidFill>
              </a:ln>
            </c:spPr>
          </c:marker>
          <c:cat>
            <c:strRef>
              <c:f>'Intern''l FT'!$B$5:$B$267</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'Intern''l FT'!$H$5:$H$27</c:f>
              <c:numCache>
                <c:formatCode>#,##0</c:formatCode>
                <c:ptCount val="23"/>
                <c:pt idx="0">
                  <c:v>20910.0</c:v>
                </c:pt>
                <c:pt idx="1">
                  <c:v>22122.0</c:v>
                </c:pt>
                <c:pt idx="2">
                  <c:v>22665.0</c:v>
                </c:pt>
                <c:pt idx="3">
                  <c:v>22764.0</c:v>
                </c:pt>
                <c:pt idx="4">
                  <c:v>22758.0</c:v>
                </c:pt>
                <c:pt idx="5">
                  <c:v>22722.0</c:v>
                </c:pt>
                <c:pt idx="6">
                  <c:v>23724.0</c:v>
                </c:pt>
                <c:pt idx="7">
                  <c:v>23676.0</c:v>
                </c:pt>
                <c:pt idx="8">
                  <c:v>23727.0</c:v>
                </c:pt>
                <c:pt idx="9">
                  <c:v>24621.0</c:v>
                </c:pt>
                <c:pt idx="10">
                  <c:v>26595.0</c:v>
                </c:pt>
                <c:pt idx="11">
                  <c:v>29874.0</c:v>
                </c:pt>
                <c:pt idx="12">
                  <c:v>32511.0</c:v>
                </c:pt>
                <c:pt idx="13">
                  <c:v>34455.0</c:v>
                </c:pt>
                <c:pt idx="14">
                  <c:v>36723.0</c:v>
                </c:pt>
                <c:pt idx="15">
                  <c:v>38601.0</c:v>
                </c:pt>
                <c:pt idx="16">
                  <c:v>40260.0</c:v>
                </c:pt>
                <c:pt idx="17">
                  <c:v>43158.0</c:v>
                </c:pt>
                <c:pt idx="18">
                  <c:v>45102.0</c:v>
                </c:pt>
                <c:pt idx="19">
                  <c:v>46782.0</c:v>
                </c:pt>
                <c:pt idx="20">
                  <c:v>48021.0</c:v>
                </c:pt>
                <c:pt idx="21">
                  <c:v>48750.0</c:v>
                </c:pt>
                <c:pt idx="22">
                  <c:v>49131.0</c:v>
                </c:pt>
              </c:numCache>
            </c:numRef>
          </c:val>
          <c:smooth val="0"/>
          <c:extLst xmlns:c16r2="http://schemas.microsoft.com/office/drawing/2015/06/chart">
            <c:ext xmlns:c16="http://schemas.microsoft.com/office/drawing/2014/chart" uri="{C3380CC4-5D6E-409C-BE32-E72D297353CC}">
              <c16:uniqueId val="{00000000-E25B-4D95-849E-074C18076554}"/>
            </c:ext>
          </c:extLst>
        </c:ser>
        <c:ser>
          <c:idx val="2"/>
          <c:order val="1"/>
          <c:tx>
            <c:strRef>
              <c:f>'Intern''l FT'!$I$4</c:f>
              <c:strCache>
                <c:ptCount val="1"/>
                <c:pt idx="0">
                  <c:v>Canadian citizens and permanent residents</c:v>
                </c:pt>
              </c:strCache>
            </c:strRef>
          </c:tx>
          <c:spPr>
            <a:ln w="63500">
              <a:solidFill>
                <a:schemeClr val="accent6">
                  <a:lumMod val="75000"/>
                </a:schemeClr>
              </a:solidFill>
            </a:ln>
          </c:spPr>
          <c:marker>
            <c:symbol val="plus"/>
            <c:size val="24"/>
            <c:spPr>
              <a:noFill/>
              <a:ln w="38100">
                <a:solidFill>
                  <a:schemeClr val="accent6">
                    <a:lumMod val="75000"/>
                  </a:schemeClr>
                </a:solidFill>
              </a:ln>
            </c:spPr>
          </c:marker>
          <c:cat>
            <c:strRef>
              <c:f>'Intern''l FT'!$B$5:$B$267</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'Intern''l FT'!$I$5:$I$27</c:f>
              <c:numCache>
                <c:formatCode>#,##0</c:formatCode>
                <c:ptCount val="23"/>
                <c:pt idx="0">
                  <c:v>15171.0</c:v>
                </c:pt>
                <c:pt idx="1">
                  <c:v>15978.0</c:v>
                </c:pt>
                <c:pt idx="2">
                  <c:v>16851.0</c:v>
                </c:pt>
                <c:pt idx="3">
                  <c:v>17499.0</c:v>
                </c:pt>
                <c:pt idx="4">
                  <c:v>17772.0</c:v>
                </c:pt>
                <c:pt idx="5">
                  <c:v>18165.0</c:v>
                </c:pt>
                <c:pt idx="6">
                  <c:v>19161.0</c:v>
                </c:pt>
                <c:pt idx="7">
                  <c:v>19332.0</c:v>
                </c:pt>
                <c:pt idx="8">
                  <c:v>19311.0</c:v>
                </c:pt>
                <c:pt idx="9">
                  <c:v>19905.0</c:v>
                </c:pt>
                <c:pt idx="10">
                  <c:v>21126.0</c:v>
                </c:pt>
                <c:pt idx="11">
                  <c:v>23193.0</c:v>
                </c:pt>
                <c:pt idx="12">
                  <c:v>25179.0</c:v>
                </c:pt>
                <c:pt idx="13">
                  <c:v>26730.0</c:v>
                </c:pt>
                <c:pt idx="14">
                  <c:v>29010.0</c:v>
                </c:pt>
                <c:pt idx="15">
                  <c:v>30546.0</c:v>
                </c:pt>
                <c:pt idx="16">
                  <c:v>31620.0</c:v>
                </c:pt>
                <c:pt idx="17">
                  <c:v>33057.0</c:v>
                </c:pt>
                <c:pt idx="18">
                  <c:v>33933.0</c:v>
                </c:pt>
                <c:pt idx="19">
                  <c:v>34134.0</c:v>
                </c:pt>
                <c:pt idx="20">
                  <c:v>34233.0</c:v>
                </c:pt>
                <c:pt idx="21">
                  <c:v>33918.0</c:v>
                </c:pt>
                <c:pt idx="22">
                  <c:v>33321.0</c:v>
                </c:pt>
              </c:numCache>
            </c:numRef>
          </c:val>
          <c:smooth val="0"/>
          <c:extLst xmlns:c16r2="http://schemas.microsoft.com/office/drawing/2015/06/chart">
            <c:ext xmlns:c16="http://schemas.microsoft.com/office/drawing/2014/chart" uri="{C3380CC4-5D6E-409C-BE32-E72D297353CC}">
              <c16:uniqueId val="{00000001-E25B-4D95-849E-074C18076554}"/>
            </c:ext>
          </c:extLst>
        </c:ser>
        <c:ser>
          <c:idx val="1"/>
          <c:order val="2"/>
          <c:tx>
            <c:strRef>
              <c:f>'Intern''l FT'!$J$4</c:f>
              <c:strCache>
                <c:ptCount val="1"/>
                <c:pt idx="0">
                  <c:v>International students</c:v>
                </c:pt>
              </c:strCache>
            </c:strRef>
          </c:tx>
          <c:spPr>
            <a:ln w="63500">
              <a:solidFill>
                <a:schemeClr val="accent3">
                  <a:lumMod val="75000"/>
                </a:schemeClr>
              </a:solidFill>
            </a:ln>
          </c:spPr>
          <c:marker>
            <c:symbol val="circle"/>
            <c:size val="20"/>
            <c:spPr>
              <a:noFill/>
              <a:ln w="25400">
                <a:solidFill>
                  <a:schemeClr val="accent3">
                    <a:lumMod val="75000"/>
                  </a:schemeClr>
                </a:solidFill>
              </a:ln>
            </c:spPr>
          </c:marker>
          <c:cat>
            <c:strRef>
              <c:f>'Intern''l FT'!$B$5:$B$267</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'Intern''l FT'!$J$5:$J$27</c:f>
              <c:numCache>
                <c:formatCode>#,##0</c:formatCode>
                <c:ptCount val="23"/>
                <c:pt idx="0">
                  <c:v>5739.0</c:v>
                </c:pt>
                <c:pt idx="1">
                  <c:v>6144.0</c:v>
                </c:pt>
                <c:pt idx="2">
                  <c:v>5814.0</c:v>
                </c:pt>
                <c:pt idx="3">
                  <c:v>5265.0</c:v>
                </c:pt>
                <c:pt idx="4">
                  <c:v>4986.0</c:v>
                </c:pt>
                <c:pt idx="5">
                  <c:v>4557.0</c:v>
                </c:pt>
                <c:pt idx="6">
                  <c:v>4563.0</c:v>
                </c:pt>
                <c:pt idx="7">
                  <c:v>4344.0</c:v>
                </c:pt>
                <c:pt idx="8">
                  <c:v>4416.0</c:v>
                </c:pt>
                <c:pt idx="9">
                  <c:v>4716.0</c:v>
                </c:pt>
                <c:pt idx="10">
                  <c:v>5469.0</c:v>
                </c:pt>
                <c:pt idx="11">
                  <c:v>6681.0</c:v>
                </c:pt>
                <c:pt idx="12">
                  <c:v>7332.0</c:v>
                </c:pt>
                <c:pt idx="13">
                  <c:v>7725.0</c:v>
                </c:pt>
                <c:pt idx="14">
                  <c:v>7713.0</c:v>
                </c:pt>
                <c:pt idx="15">
                  <c:v>8055.0</c:v>
                </c:pt>
                <c:pt idx="16">
                  <c:v>8640.0</c:v>
                </c:pt>
                <c:pt idx="17">
                  <c:v>10101.0</c:v>
                </c:pt>
                <c:pt idx="18">
                  <c:v>11169.0</c:v>
                </c:pt>
                <c:pt idx="19">
                  <c:v>12648.0</c:v>
                </c:pt>
                <c:pt idx="20">
                  <c:v>13788.0</c:v>
                </c:pt>
                <c:pt idx="21">
                  <c:v>14832.0</c:v>
                </c:pt>
                <c:pt idx="22">
                  <c:v>15810.0</c:v>
                </c:pt>
              </c:numCache>
            </c:numRef>
          </c:val>
          <c:smooth val="0"/>
          <c:extLst xmlns:c16r2="http://schemas.microsoft.com/office/drawing/2015/06/chart">
            <c:ext xmlns:c16="http://schemas.microsoft.com/office/drawing/2014/chart" uri="{C3380CC4-5D6E-409C-BE32-E72D297353CC}">
              <c16:uniqueId val="{00000002-E25B-4D95-849E-074C18076554}"/>
            </c:ext>
          </c:extLst>
        </c:ser>
        <c:dLbls>
          <c:showLegendKey val="0"/>
          <c:showVal val="0"/>
          <c:showCatName val="0"/>
          <c:showSerName val="0"/>
          <c:showPercent val="0"/>
          <c:showBubbleSize val="0"/>
        </c:dLbls>
        <c:marker val="1"/>
        <c:smooth val="0"/>
        <c:axId val="2140003128"/>
        <c:axId val="2140008408"/>
      </c:lineChart>
      <c:catAx>
        <c:axId val="2140003128"/>
        <c:scaling>
          <c:orientation val="minMax"/>
        </c:scaling>
        <c:delete val="0"/>
        <c:axPos val="b"/>
        <c:numFmt formatCode="General" sourceLinked="0"/>
        <c:majorTickMark val="out"/>
        <c:minorTickMark val="none"/>
        <c:tickLblPos val="nextTo"/>
        <c:txPr>
          <a:bodyPr rot="-5400000" vert="horz"/>
          <a:lstStyle/>
          <a:p>
            <a:pPr>
              <a:defRPr lang="en-CA" sz="1400" b="1">
                <a:latin typeface="Arial" panose="020B0604020202020204" pitchFamily="34" charset="0"/>
                <a:cs typeface="Arial" panose="020B0604020202020204" pitchFamily="34" charset="0"/>
              </a:defRPr>
            </a:pPr>
            <a:endParaRPr lang="en-US"/>
          </a:p>
        </c:txPr>
        <c:crossAx val="2140008408"/>
        <c:crosses val="autoZero"/>
        <c:auto val="1"/>
        <c:lblAlgn val="ctr"/>
        <c:lblOffset val="100"/>
        <c:noMultiLvlLbl val="0"/>
      </c:catAx>
      <c:valAx>
        <c:axId val="2140008408"/>
        <c:scaling>
          <c:orientation val="minMax"/>
        </c:scaling>
        <c:delete val="0"/>
        <c:axPos val="l"/>
        <c:majorGridlines/>
        <c:numFmt formatCode="#,##0" sourceLinked="0"/>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2140003128"/>
        <c:crosses val="autoZero"/>
        <c:crossBetween val="between"/>
      </c:valAx>
    </c:plotArea>
    <c:legend>
      <c:legendPos val="r"/>
      <c:layout>
        <c:manualLayout>
          <c:xMode val="edge"/>
          <c:yMode val="edge"/>
          <c:x val="0.0969349411756682"/>
          <c:y val="0.132423313756167"/>
          <c:w val="0.517550973397889"/>
          <c:h val="0.149657738951154"/>
        </c:manualLayout>
      </c:layout>
      <c:overlay val="0"/>
      <c:spPr>
        <a:solidFill>
          <a:schemeClr val="bg1"/>
        </a:solidFill>
        <a:ln w="12700">
          <a:solidFill>
            <a:schemeClr val="tx1"/>
          </a:solidFill>
        </a:ln>
      </c:spPr>
      <c:txPr>
        <a:bodyPr/>
        <a:lstStyle/>
        <a:p>
          <a:pPr>
            <a:defRPr lang="en-CA" sz="14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1" l="0.700000000000001" r="0.700000000000001" t="0.750000000000001"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39044655434864"/>
          <c:y val="0.0224035524856946"/>
          <c:w val="0.893009262014942"/>
          <c:h val="0.834222736455021"/>
        </c:manualLayout>
      </c:layout>
      <c:lineChart>
        <c:grouping val="standard"/>
        <c:varyColors val="0"/>
        <c:ser>
          <c:idx val="0"/>
          <c:order val="0"/>
          <c:tx>
            <c:strRef>
              <c:f>'Age groups'!$D$4</c:f>
              <c:strCache>
                <c:ptCount val="1"/>
                <c:pt idx="0">
                  <c:v>Less than 25</c:v>
                </c:pt>
              </c:strCache>
            </c:strRef>
          </c:tx>
          <c:spPr>
            <a:ln w="50800">
              <a:solidFill>
                <a:schemeClr val="tx1"/>
              </a:solidFill>
            </a:ln>
          </c:spPr>
          <c:marker>
            <c:symbol val="star"/>
            <c:size val="17"/>
            <c:spPr>
              <a:noFill/>
              <a:ln w="25400">
                <a:solidFill>
                  <a:schemeClr val="tx1"/>
                </a:solidFill>
              </a:ln>
            </c:spPr>
          </c:marker>
          <c:cat>
            <c:strRef>
              <c:f>'Age groups'!$B$5:$B$27</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'Age groups'!$D$5:$D$27</c:f>
              <c:numCache>
                <c:formatCode>#,##0</c:formatCode>
                <c:ptCount val="23"/>
                <c:pt idx="0">
                  <c:v>11310.0</c:v>
                </c:pt>
                <c:pt idx="1">
                  <c:v>12054.0</c:v>
                </c:pt>
                <c:pt idx="2">
                  <c:v>12393.0</c:v>
                </c:pt>
                <c:pt idx="3">
                  <c:v>11976.0</c:v>
                </c:pt>
                <c:pt idx="4">
                  <c:v>12243.0</c:v>
                </c:pt>
                <c:pt idx="5">
                  <c:v>12243.0</c:v>
                </c:pt>
                <c:pt idx="6">
                  <c:v>13203.0</c:v>
                </c:pt>
                <c:pt idx="7">
                  <c:v>13860.0</c:v>
                </c:pt>
                <c:pt idx="8">
                  <c:v>13983.0</c:v>
                </c:pt>
                <c:pt idx="9">
                  <c:v>14490.0</c:v>
                </c:pt>
                <c:pt idx="10">
                  <c:v>15762.0</c:v>
                </c:pt>
                <c:pt idx="11">
                  <c:v>17223.0</c:v>
                </c:pt>
                <c:pt idx="12">
                  <c:v>18384.0</c:v>
                </c:pt>
                <c:pt idx="13">
                  <c:v>18513.0</c:v>
                </c:pt>
                <c:pt idx="14">
                  <c:v>19872.0</c:v>
                </c:pt>
                <c:pt idx="15">
                  <c:v>22482.0</c:v>
                </c:pt>
                <c:pt idx="16">
                  <c:v>23943.0</c:v>
                </c:pt>
                <c:pt idx="17">
                  <c:v>25992.0</c:v>
                </c:pt>
                <c:pt idx="18">
                  <c:v>27909.0</c:v>
                </c:pt>
                <c:pt idx="19">
                  <c:v>28893.0</c:v>
                </c:pt>
                <c:pt idx="20">
                  <c:v>30576.0</c:v>
                </c:pt>
                <c:pt idx="21">
                  <c:v>32472.0</c:v>
                </c:pt>
                <c:pt idx="22">
                  <c:v>33528.0</c:v>
                </c:pt>
              </c:numCache>
            </c:numRef>
          </c:val>
          <c:smooth val="0"/>
          <c:extLst xmlns:c16r2="http://schemas.microsoft.com/office/drawing/2015/06/chart">
            <c:ext xmlns:c16="http://schemas.microsoft.com/office/drawing/2014/chart" uri="{C3380CC4-5D6E-409C-BE32-E72D297353CC}">
              <c16:uniqueId val="{00000000-78CE-4E93-8D2B-144827DB1E01}"/>
            </c:ext>
          </c:extLst>
        </c:ser>
        <c:ser>
          <c:idx val="2"/>
          <c:order val="1"/>
          <c:tx>
            <c:strRef>
              <c:f>'Age groups'!$E$4</c:f>
              <c:strCache>
                <c:ptCount val="1"/>
                <c:pt idx="0">
                  <c:v>25 to 29</c:v>
                </c:pt>
              </c:strCache>
            </c:strRef>
          </c:tx>
          <c:spPr>
            <a:ln w="63500">
              <a:solidFill>
                <a:schemeClr val="accent6">
                  <a:lumMod val="75000"/>
                </a:schemeClr>
              </a:solidFill>
            </a:ln>
          </c:spPr>
          <c:marker>
            <c:symbol val="diamond"/>
            <c:size val="15"/>
            <c:spPr>
              <a:solidFill>
                <a:schemeClr val="accent6">
                  <a:lumMod val="75000"/>
                </a:schemeClr>
              </a:solidFill>
              <a:ln w="38100">
                <a:solidFill>
                  <a:schemeClr val="accent6">
                    <a:lumMod val="75000"/>
                  </a:schemeClr>
                </a:solidFill>
              </a:ln>
            </c:spPr>
          </c:marker>
          <c:cat>
            <c:strRef>
              <c:f>'Age groups'!$B$5:$B$27</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'Age groups'!$E$5:$E$27</c:f>
              <c:numCache>
                <c:formatCode>#,##0</c:formatCode>
                <c:ptCount val="23"/>
                <c:pt idx="0">
                  <c:v>15099.0</c:v>
                </c:pt>
                <c:pt idx="1">
                  <c:v>15171.0</c:v>
                </c:pt>
                <c:pt idx="2">
                  <c:v>15216.0</c:v>
                </c:pt>
                <c:pt idx="3">
                  <c:v>15429.0</c:v>
                </c:pt>
                <c:pt idx="4">
                  <c:v>15444.0</c:v>
                </c:pt>
                <c:pt idx="5">
                  <c:v>15672.0</c:v>
                </c:pt>
                <c:pt idx="6">
                  <c:v>16503.0</c:v>
                </c:pt>
                <c:pt idx="7">
                  <c:v>17541.0</c:v>
                </c:pt>
                <c:pt idx="8">
                  <c:v>17604.0</c:v>
                </c:pt>
                <c:pt idx="9">
                  <c:v>18855.0</c:v>
                </c:pt>
                <c:pt idx="10">
                  <c:v>20601.0</c:v>
                </c:pt>
                <c:pt idx="11">
                  <c:v>22521.0</c:v>
                </c:pt>
                <c:pt idx="12">
                  <c:v>23730.0</c:v>
                </c:pt>
                <c:pt idx="13">
                  <c:v>24294.0</c:v>
                </c:pt>
                <c:pt idx="14">
                  <c:v>24990.0</c:v>
                </c:pt>
                <c:pt idx="15">
                  <c:v>25785.0</c:v>
                </c:pt>
                <c:pt idx="16">
                  <c:v>26643.0</c:v>
                </c:pt>
                <c:pt idx="17">
                  <c:v>28815.0</c:v>
                </c:pt>
                <c:pt idx="18">
                  <c:v>29763.0</c:v>
                </c:pt>
                <c:pt idx="19">
                  <c:v>30354.0</c:v>
                </c:pt>
                <c:pt idx="20">
                  <c:v>31071.0</c:v>
                </c:pt>
                <c:pt idx="21">
                  <c:v>31725.0</c:v>
                </c:pt>
                <c:pt idx="22">
                  <c:v>32730.0</c:v>
                </c:pt>
              </c:numCache>
            </c:numRef>
          </c:val>
          <c:smooth val="0"/>
          <c:extLst xmlns:c16r2="http://schemas.microsoft.com/office/drawing/2015/06/chart">
            <c:ext xmlns:c16="http://schemas.microsoft.com/office/drawing/2014/chart" uri="{C3380CC4-5D6E-409C-BE32-E72D297353CC}">
              <c16:uniqueId val="{00000001-78CE-4E93-8D2B-144827DB1E01}"/>
            </c:ext>
          </c:extLst>
        </c:ser>
        <c:ser>
          <c:idx val="1"/>
          <c:order val="2"/>
          <c:tx>
            <c:strRef>
              <c:f>'Age groups'!$F$4</c:f>
              <c:strCache>
                <c:ptCount val="1"/>
                <c:pt idx="0">
                  <c:v>30 to 34</c:v>
                </c:pt>
              </c:strCache>
            </c:strRef>
          </c:tx>
          <c:spPr>
            <a:ln w="63500">
              <a:solidFill>
                <a:schemeClr val="bg2">
                  <a:lumMod val="75000"/>
                </a:schemeClr>
              </a:solidFill>
            </a:ln>
          </c:spPr>
          <c:marker>
            <c:symbol val="square"/>
            <c:size val="15"/>
            <c:spPr>
              <a:solidFill>
                <a:schemeClr val="bg2">
                  <a:lumMod val="75000"/>
                </a:schemeClr>
              </a:solidFill>
              <a:ln w="25400">
                <a:solidFill>
                  <a:schemeClr val="bg2">
                    <a:lumMod val="75000"/>
                  </a:schemeClr>
                </a:solidFill>
              </a:ln>
            </c:spPr>
          </c:marker>
          <c:cat>
            <c:strRef>
              <c:f>'Age groups'!$B$5:$B$27</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'Age groups'!$F$5:$F$27</c:f>
              <c:numCache>
                <c:formatCode>#,##0</c:formatCode>
                <c:ptCount val="23"/>
                <c:pt idx="0">
                  <c:v>6645.0</c:v>
                </c:pt>
                <c:pt idx="1">
                  <c:v>6672.0</c:v>
                </c:pt>
                <c:pt idx="2">
                  <c:v>6450.0</c:v>
                </c:pt>
                <c:pt idx="3">
                  <c:v>6216.0</c:v>
                </c:pt>
                <c:pt idx="4">
                  <c:v>6282.0</c:v>
                </c:pt>
                <c:pt idx="5">
                  <c:v>6291.0</c:v>
                </c:pt>
                <c:pt idx="6">
                  <c:v>6552.0</c:v>
                </c:pt>
                <c:pt idx="7">
                  <c:v>6699.0</c:v>
                </c:pt>
                <c:pt idx="8">
                  <c:v>7092.0</c:v>
                </c:pt>
                <c:pt idx="9">
                  <c:v>7791.0</c:v>
                </c:pt>
                <c:pt idx="10">
                  <c:v>9048.0</c:v>
                </c:pt>
                <c:pt idx="11">
                  <c:v>9702.0</c:v>
                </c:pt>
                <c:pt idx="12">
                  <c:v>9756.0</c:v>
                </c:pt>
                <c:pt idx="13">
                  <c:v>9849.0</c:v>
                </c:pt>
                <c:pt idx="14">
                  <c:v>9783.0</c:v>
                </c:pt>
                <c:pt idx="15">
                  <c:v>9867.0</c:v>
                </c:pt>
                <c:pt idx="16">
                  <c:v>9810.0</c:v>
                </c:pt>
                <c:pt idx="17">
                  <c:v>10005.0</c:v>
                </c:pt>
                <c:pt idx="18">
                  <c:v>10506.0</c:v>
                </c:pt>
                <c:pt idx="19">
                  <c:v>11010.0</c:v>
                </c:pt>
                <c:pt idx="20">
                  <c:v>10983.0</c:v>
                </c:pt>
                <c:pt idx="21">
                  <c:v>11661.0</c:v>
                </c:pt>
                <c:pt idx="22">
                  <c:v>11946.0</c:v>
                </c:pt>
              </c:numCache>
            </c:numRef>
          </c:val>
          <c:smooth val="0"/>
          <c:extLst xmlns:c16r2="http://schemas.microsoft.com/office/drawing/2015/06/chart">
            <c:ext xmlns:c16="http://schemas.microsoft.com/office/drawing/2014/chart" uri="{C3380CC4-5D6E-409C-BE32-E72D297353CC}">
              <c16:uniqueId val="{00000002-78CE-4E93-8D2B-144827DB1E01}"/>
            </c:ext>
          </c:extLst>
        </c:ser>
        <c:ser>
          <c:idx val="3"/>
          <c:order val="3"/>
          <c:tx>
            <c:strRef>
              <c:f>'Age groups'!$G$4</c:f>
              <c:strCache>
                <c:ptCount val="1"/>
                <c:pt idx="0">
                  <c:v>35 and over</c:v>
                </c:pt>
              </c:strCache>
            </c:strRef>
          </c:tx>
          <c:spPr>
            <a:ln w="50800">
              <a:solidFill>
                <a:srgbClr val="00B050"/>
              </a:solidFill>
            </a:ln>
          </c:spPr>
          <c:marker>
            <c:symbol val="circle"/>
            <c:size val="15"/>
            <c:spPr>
              <a:solidFill>
                <a:srgbClr val="00B050"/>
              </a:solidFill>
              <a:ln>
                <a:solidFill>
                  <a:srgbClr val="00B050"/>
                </a:solidFill>
              </a:ln>
            </c:spPr>
          </c:marker>
          <c:cat>
            <c:strRef>
              <c:f>'Age groups'!$B$5:$B$27</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'Age groups'!$G$5:$G$27</c:f>
              <c:numCache>
                <c:formatCode>#,##0</c:formatCode>
                <c:ptCount val="23"/>
                <c:pt idx="0">
                  <c:v>7878.0</c:v>
                </c:pt>
                <c:pt idx="1">
                  <c:v>8205.0</c:v>
                </c:pt>
                <c:pt idx="2">
                  <c:v>7581.0</c:v>
                </c:pt>
                <c:pt idx="3">
                  <c:v>7512.0</c:v>
                </c:pt>
                <c:pt idx="4">
                  <c:v>7515.0</c:v>
                </c:pt>
                <c:pt idx="5">
                  <c:v>7818.0</c:v>
                </c:pt>
                <c:pt idx="6">
                  <c:v>8460.0</c:v>
                </c:pt>
                <c:pt idx="7">
                  <c:v>8592.0</c:v>
                </c:pt>
                <c:pt idx="8">
                  <c:v>8811.0</c:v>
                </c:pt>
                <c:pt idx="9">
                  <c:v>9051.0</c:v>
                </c:pt>
                <c:pt idx="10">
                  <c:v>9816.0</c:v>
                </c:pt>
                <c:pt idx="11">
                  <c:v>10374.0</c:v>
                </c:pt>
                <c:pt idx="12">
                  <c:v>11379.0</c:v>
                </c:pt>
                <c:pt idx="13">
                  <c:v>11913.0</c:v>
                </c:pt>
                <c:pt idx="14">
                  <c:v>12051.0</c:v>
                </c:pt>
                <c:pt idx="15">
                  <c:v>12675.0</c:v>
                </c:pt>
                <c:pt idx="16">
                  <c:v>12987.0</c:v>
                </c:pt>
                <c:pt idx="17">
                  <c:v>12660.0</c:v>
                </c:pt>
                <c:pt idx="18">
                  <c:v>12513.0</c:v>
                </c:pt>
                <c:pt idx="19">
                  <c:v>13059.0</c:v>
                </c:pt>
                <c:pt idx="20">
                  <c:v>13158.0</c:v>
                </c:pt>
                <c:pt idx="21">
                  <c:v>13839.0</c:v>
                </c:pt>
                <c:pt idx="22">
                  <c:v>13782.0</c:v>
                </c:pt>
              </c:numCache>
            </c:numRef>
          </c:val>
          <c:smooth val="0"/>
          <c:extLst xmlns:c16r2="http://schemas.microsoft.com/office/drawing/2015/06/chart">
            <c:ext xmlns:c16="http://schemas.microsoft.com/office/drawing/2014/chart" uri="{C3380CC4-5D6E-409C-BE32-E72D297353CC}">
              <c16:uniqueId val="{00000003-78CE-4E93-8D2B-144827DB1E01}"/>
            </c:ext>
          </c:extLst>
        </c:ser>
        <c:dLbls>
          <c:showLegendKey val="0"/>
          <c:showVal val="0"/>
          <c:showCatName val="0"/>
          <c:showSerName val="0"/>
          <c:showPercent val="0"/>
          <c:showBubbleSize val="0"/>
        </c:dLbls>
        <c:marker val="1"/>
        <c:smooth val="0"/>
        <c:axId val="2144894216"/>
        <c:axId val="2144899688"/>
      </c:lineChart>
      <c:catAx>
        <c:axId val="2144894216"/>
        <c:scaling>
          <c:orientation val="minMax"/>
        </c:scaling>
        <c:delete val="0"/>
        <c:axPos val="b"/>
        <c:numFmt formatCode="General" sourceLinked="0"/>
        <c:majorTickMark val="out"/>
        <c:minorTickMark val="none"/>
        <c:tickLblPos val="nextTo"/>
        <c:txPr>
          <a:bodyPr rot="-5400000" vert="horz"/>
          <a:lstStyle/>
          <a:p>
            <a:pPr>
              <a:defRPr lang="en-CA" sz="1400" b="1">
                <a:latin typeface="Arial" panose="020B0604020202020204" pitchFamily="34" charset="0"/>
                <a:cs typeface="Arial" panose="020B0604020202020204" pitchFamily="34" charset="0"/>
              </a:defRPr>
            </a:pPr>
            <a:endParaRPr lang="en-US"/>
          </a:p>
        </c:txPr>
        <c:crossAx val="2144899688"/>
        <c:crosses val="autoZero"/>
        <c:auto val="1"/>
        <c:lblAlgn val="ctr"/>
        <c:lblOffset val="100"/>
        <c:noMultiLvlLbl val="0"/>
      </c:catAx>
      <c:valAx>
        <c:axId val="2144899688"/>
        <c:scaling>
          <c:orientation val="minMax"/>
        </c:scaling>
        <c:delete val="0"/>
        <c:axPos val="l"/>
        <c:majorGridlines/>
        <c:numFmt formatCode="#,##0" sourceLinked="0"/>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2144894216"/>
        <c:crosses val="autoZero"/>
        <c:crossBetween val="between"/>
      </c:valAx>
    </c:plotArea>
    <c:legend>
      <c:legendPos val="r"/>
      <c:layout>
        <c:manualLayout>
          <c:xMode val="edge"/>
          <c:yMode val="edge"/>
          <c:x val="0.142461513163562"/>
          <c:y val="0.158665014281938"/>
          <c:w val="0.177407117756324"/>
          <c:h val="0.187596846736231"/>
        </c:manualLayout>
      </c:layout>
      <c:overlay val="0"/>
      <c:spPr>
        <a:solidFill>
          <a:schemeClr val="bg1"/>
        </a:solidFill>
        <a:ln w="12700">
          <a:solidFill>
            <a:schemeClr val="tx1"/>
          </a:solidFill>
        </a:ln>
      </c:spPr>
      <c:txPr>
        <a:bodyPr/>
        <a:lstStyle/>
        <a:p>
          <a:pPr>
            <a:defRPr lang="en-CA" sz="14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1" l="0.700000000000001" r="0.700000000000001" t="0.750000000000001"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39044655434864"/>
          <c:y val="0.0224035524856946"/>
          <c:w val="0.893009262014942"/>
          <c:h val="0.834222736455021"/>
        </c:manualLayout>
      </c:layout>
      <c:lineChart>
        <c:grouping val="standard"/>
        <c:varyColors val="0"/>
        <c:ser>
          <c:idx val="0"/>
          <c:order val="0"/>
          <c:tx>
            <c:strRef>
              <c:f>'Age groups'!$I$4</c:f>
              <c:strCache>
                <c:ptCount val="1"/>
                <c:pt idx="0">
                  <c:v>Less than 25</c:v>
                </c:pt>
              </c:strCache>
            </c:strRef>
          </c:tx>
          <c:spPr>
            <a:ln w="50800">
              <a:solidFill>
                <a:schemeClr val="tx1"/>
              </a:solidFill>
            </a:ln>
          </c:spPr>
          <c:marker>
            <c:symbol val="star"/>
            <c:size val="17"/>
            <c:spPr>
              <a:noFill/>
              <a:ln w="25400">
                <a:solidFill>
                  <a:schemeClr val="tx1"/>
                </a:solidFill>
              </a:ln>
            </c:spPr>
          </c:marker>
          <c:cat>
            <c:strRef>
              <c:f>'Age groups'!$B$5:$B$27</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'Age groups'!$I$5:$I$27</c:f>
              <c:numCache>
                <c:formatCode>#,##0</c:formatCode>
                <c:ptCount val="23"/>
                <c:pt idx="0">
                  <c:v>837.0</c:v>
                </c:pt>
                <c:pt idx="1">
                  <c:v>906.0</c:v>
                </c:pt>
                <c:pt idx="2">
                  <c:v>888.0</c:v>
                </c:pt>
                <c:pt idx="3">
                  <c:v>882.0</c:v>
                </c:pt>
                <c:pt idx="4">
                  <c:v>882.0</c:v>
                </c:pt>
                <c:pt idx="5">
                  <c:v>855.0</c:v>
                </c:pt>
                <c:pt idx="6">
                  <c:v>1029.0</c:v>
                </c:pt>
                <c:pt idx="7">
                  <c:v>1077.0</c:v>
                </c:pt>
                <c:pt idx="8">
                  <c:v>1110.0</c:v>
                </c:pt>
                <c:pt idx="9">
                  <c:v>1119.0</c:v>
                </c:pt>
                <c:pt idx="10">
                  <c:v>1239.0</c:v>
                </c:pt>
                <c:pt idx="11">
                  <c:v>1410.0</c:v>
                </c:pt>
                <c:pt idx="12">
                  <c:v>1473.0</c:v>
                </c:pt>
                <c:pt idx="13">
                  <c:v>1464.0</c:v>
                </c:pt>
                <c:pt idx="14">
                  <c:v>1467.0</c:v>
                </c:pt>
                <c:pt idx="15">
                  <c:v>1584.0</c:v>
                </c:pt>
                <c:pt idx="16">
                  <c:v>1845.0</c:v>
                </c:pt>
                <c:pt idx="17">
                  <c:v>2283.0</c:v>
                </c:pt>
                <c:pt idx="18">
                  <c:v>2424.0</c:v>
                </c:pt>
                <c:pt idx="19">
                  <c:v>2538.0</c:v>
                </c:pt>
                <c:pt idx="20">
                  <c:v>2520.0</c:v>
                </c:pt>
                <c:pt idx="21">
                  <c:v>2466.0</c:v>
                </c:pt>
                <c:pt idx="22">
                  <c:v>2574.0</c:v>
                </c:pt>
              </c:numCache>
            </c:numRef>
          </c:val>
          <c:smooth val="0"/>
          <c:extLst xmlns:c16r2="http://schemas.microsoft.com/office/drawing/2015/06/chart">
            <c:ext xmlns:c16="http://schemas.microsoft.com/office/drawing/2014/chart" uri="{C3380CC4-5D6E-409C-BE32-E72D297353CC}">
              <c16:uniqueId val="{00000000-A4C4-42FB-9280-A0BF83B3CAFB}"/>
            </c:ext>
          </c:extLst>
        </c:ser>
        <c:ser>
          <c:idx val="2"/>
          <c:order val="1"/>
          <c:tx>
            <c:strRef>
              <c:f>'Age groups'!$J$4</c:f>
              <c:strCache>
                <c:ptCount val="1"/>
                <c:pt idx="0">
                  <c:v>25 to 29</c:v>
                </c:pt>
              </c:strCache>
            </c:strRef>
          </c:tx>
          <c:spPr>
            <a:ln w="63500">
              <a:solidFill>
                <a:schemeClr val="accent6">
                  <a:lumMod val="75000"/>
                </a:schemeClr>
              </a:solidFill>
            </a:ln>
          </c:spPr>
          <c:marker>
            <c:symbol val="diamond"/>
            <c:size val="15"/>
            <c:spPr>
              <a:solidFill>
                <a:schemeClr val="accent6">
                  <a:lumMod val="75000"/>
                </a:schemeClr>
              </a:solidFill>
              <a:ln w="38100">
                <a:solidFill>
                  <a:schemeClr val="accent6">
                    <a:lumMod val="75000"/>
                  </a:schemeClr>
                </a:solidFill>
              </a:ln>
            </c:spPr>
          </c:marker>
          <c:cat>
            <c:strRef>
              <c:f>'Age groups'!$B$5:$B$27</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'Age groups'!$J$5:$J$27</c:f>
              <c:numCache>
                <c:formatCode>#,##0</c:formatCode>
                <c:ptCount val="23"/>
                <c:pt idx="0">
                  <c:v>7764.0</c:v>
                </c:pt>
                <c:pt idx="1">
                  <c:v>7791.0</c:v>
                </c:pt>
                <c:pt idx="2">
                  <c:v>7755.0</c:v>
                </c:pt>
                <c:pt idx="3">
                  <c:v>7830.0</c:v>
                </c:pt>
                <c:pt idx="4">
                  <c:v>7887.0</c:v>
                </c:pt>
                <c:pt idx="5">
                  <c:v>8022.0</c:v>
                </c:pt>
                <c:pt idx="6">
                  <c:v>8226.0</c:v>
                </c:pt>
                <c:pt idx="7">
                  <c:v>8484.0</c:v>
                </c:pt>
                <c:pt idx="8">
                  <c:v>8757.0</c:v>
                </c:pt>
                <c:pt idx="9">
                  <c:v>9225.0</c:v>
                </c:pt>
                <c:pt idx="10">
                  <c:v>10242.0</c:v>
                </c:pt>
                <c:pt idx="11">
                  <c:v>11706.0</c:v>
                </c:pt>
                <c:pt idx="12">
                  <c:v>13104.0</c:v>
                </c:pt>
                <c:pt idx="13">
                  <c:v>14091.0</c:v>
                </c:pt>
                <c:pt idx="14">
                  <c:v>14907.0</c:v>
                </c:pt>
                <c:pt idx="15">
                  <c:v>15627.0</c:v>
                </c:pt>
                <c:pt idx="16">
                  <c:v>16176.0</c:v>
                </c:pt>
                <c:pt idx="17">
                  <c:v>17349.0</c:v>
                </c:pt>
                <c:pt idx="18">
                  <c:v>18402.0</c:v>
                </c:pt>
                <c:pt idx="19">
                  <c:v>19047.0</c:v>
                </c:pt>
                <c:pt idx="20">
                  <c:v>19596.0</c:v>
                </c:pt>
                <c:pt idx="21">
                  <c:v>19746.0</c:v>
                </c:pt>
                <c:pt idx="22">
                  <c:v>19743.0</c:v>
                </c:pt>
              </c:numCache>
            </c:numRef>
          </c:val>
          <c:smooth val="0"/>
          <c:extLst xmlns:c16r2="http://schemas.microsoft.com/office/drawing/2015/06/chart">
            <c:ext xmlns:c16="http://schemas.microsoft.com/office/drawing/2014/chart" uri="{C3380CC4-5D6E-409C-BE32-E72D297353CC}">
              <c16:uniqueId val="{00000001-A4C4-42FB-9280-A0BF83B3CAFB}"/>
            </c:ext>
          </c:extLst>
        </c:ser>
        <c:ser>
          <c:idx val="1"/>
          <c:order val="2"/>
          <c:tx>
            <c:strRef>
              <c:f>'Age groups'!$K$4</c:f>
              <c:strCache>
                <c:ptCount val="1"/>
                <c:pt idx="0">
                  <c:v>30 to 34</c:v>
                </c:pt>
              </c:strCache>
            </c:strRef>
          </c:tx>
          <c:spPr>
            <a:ln w="63500">
              <a:solidFill>
                <a:schemeClr val="bg2">
                  <a:lumMod val="75000"/>
                </a:schemeClr>
              </a:solidFill>
            </a:ln>
          </c:spPr>
          <c:marker>
            <c:symbol val="square"/>
            <c:size val="15"/>
            <c:spPr>
              <a:solidFill>
                <a:schemeClr val="bg2">
                  <a:lumMod val="75000"/>
                </a:schemeClr>
              </a:solidFill>
              <a:ln w="25400">
                <a:solidFill>
                  <a:schemeClr val="bg2">
                    <a:lumMod val="75000"/>
                  </a:schemeClr>
                </a:solidFill>
              </a:ln>
            </c:spPr>
          </c:marker>
          <c:cat>
            <c:strRef>
              <c:f>'Age groups'!$B$5:$B$27</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'Age groups'!$K$5:$K$27</c:f>
              <c:numCache>
                <c:formatCode>#,##0</c:formatCode>
                <c:ptCount val="23"/>
                <c:pt idx="0">
                  <c:v>6096.0</c:v>
                </c:pt>
                <c:pt idx="1">
                  <c:v>6765.0</c:v>
                </c:pt>
                <c:pt idx="2">
                  <c:v>7047.0</c:v>
                </c:pt>
                <c:pt idx="3">
                  <c:v>6891.0</c:v>
                </c:pt>
                <c:pt idx="4">
                  <c:v>6795.0</c:v>
                </c:pt>
                <c:pt idx="5">
                  <c:v>6414.0</c:v>
                </c:pt>
                <c:pt idx="6">
                  <c:v>6420.0</c:v>
                </c:pt>
                <c:pt idx="7">
                  <c:v>6318.0</c:v>
                </c:pt>
                <c:pt idx="8">
                  <c:v>6255.0</c:v>
                </c:pt>
                <c:pt idx="9">
                  <c:v>6426.0</c:v>
                </c:pt>
                <c:pt idx="10">
                  <c:v>6954.0</c:v>
                </c:pt>
                <c:pt idx="11">
                  <c:v>7869.0</c:v>
                </c:pt>
                <c:pt idx="12">
                  <c:v>8493.0</c:v>
                </c:pt>
                <c:pt idx="13">
                  <c:v>9099.0</c:v>
                </c:pt>
                <c:pt idx="14">
                  <c:v>9834.0</c:v>
                </c:pt>
                <c:pt idx="15">
                  <c:v>10359.0</c:v>
                </c:pt>
                <c:pt idx="16">
                  <c:v>10914.0</c:v>
                </c:pt>
                <c:pt idx="17">
                  <c:v>11658.0</c:v>
                </c:pt>
                <c:pt idx="18">
                  <c:v>12162.0</c:v>
                </c:pt>
                <c:pt idx="19">
                  <c:v>12696.0</c:v>
                </c:pt>
                <c:pt idx="20">
                  <c:v>13284.0</c:v>
                </c:pt>
                <c:pt idx="21">
                  <c:v>13581.0</c:v>
                </c:pt>
                <c:pt idx="22">
                  <c:v>13902.0</c:v>
                </c:pt>
              </c:numCache>
            </c:numRef>
          </c:val>
          <c:smooth val="0"/>
          <c:extLst xmlns:c16r2="http://schemas.microsoft.com/office/drawing/2015/06/chart">
            <c:ext xmlns:c16="http://schemas.microsoft.com/office/drawing/2014/chart" uri="{C3380CC4-5D6E-409C-BE32-E72D297353CC}">
              <c16:uniqueId val="{00000002-A4C4-42FB-9280-A0BF83B3CAFB}"/>
            </c:ext>
          </c:extLst>
        </c:ser>
        <c:ser>
          <c:idx val="3"/>
          <c:order val="3"/>
          <c:tx>
            <c:strRef>
              <c:f>'Age groups'!$L$4</c:f>
              <c:strCache>
                <c:ptCount val="1"/>
                <c:pt idx="0">
                  <c:v>35 and over</c:v>
                </c:pt>
              </c:strCache>
            </c:strRef>
          </c:tx>
          <c:spPr>
            <a:ln w="50800">
              <a:solidFill>
                <a:srgbClr val="00B050"/>
              </a:solidFill>
            </a:ln>
          </c:spPr>
          <c:marker>
            <c:symbol val="circle"/>
            <c:size val="15"/>
            <c:spPr>
              <a:solidFill>
                <a:srgbClr val="00B050"/>
              </a:solidFill>
              <a:ln>
                <a:solidFill>
                  <a:srgbClr val="00B050"/>
                </a:solidFill>
              </a:ln>
            </c:spPr>
          </c:marker>
          <c:cat>
            <c:strRef>
              <c:f>'Age groups'!$B$5:$B$27</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'Age groups'!$L$5:$L$27</c:f>
              <c:numCache>
                <c:formatCode>#,##0</c:formatCode>
                <c:ptCount val="23"/>
                <c:pt idx="0">
                  <c:v>6201.0</c:v>
                </c:pt>
                <c:pt idx="1">
                  <c:v>6654.0</c:v>
                </c:pt>
                <c:pt idx="2">
                  <c:v>6966.0</c:v>
                </c:pt>
                <c:pt idx="3">
                  <c:v>7152.0</c:v>
                </c:pt>
                <c:pt idx="4">
                  <c:v>7191.0</c:v>
                </c:pt>
                <c:pt idx="5">
                  <c:v>7425.0</c:v>
                </c:pt>
                <c:pt idx="6">
                  <c:v>8034.0</c:v>
                </c:pt>
                <c:pt idx="7">
                  <c:v>7758.0</c:v>
                </c:pt>
                <c:pt idx="8">
                  <c:v>7587.0</c:v>
                </c:pt>
                <c:pt idx="9">
                  <c:v>7824.0</c:v>
                </c:pt>
                <c:pt idx="10">
                  <c:v>8133.0</c:v>
                </c:pt>
                <c:pt idx="11">
                  <c:v>8856.0</c:v>
                </c:pt>
                <c:pt idx="12">
                  <c:v>9414.0</c:v>
                </c:pt>
                <c:pt idx="13">
                  <c:v>9789.0</c:v>
                </c:pt>
                <c:pt idx="14">
                  <c:v>10500.0</c:v>
                </c:pt>
                <c:pt idx="15">
                  <c:v>11013.0</c:v>
                </c:pt>
                <c:pt idx="16">
                  <c:v>11310.0</c:v>
                </c:pt>
                <c:pt idx="17">
                  <c:v>11862.0</c:v>
                </c:pt>
                <c:pt idx="18">
                  <c:v>12114.0</c:v>
                </c:pt>
                <c:pt idx="19">
                  <c:v>12477.0</c:v>
                </c:pt>
                <c:pt idx="20">
                  <c:v>12618.0</c:v>
                </c:pt>
                <c:pt idx="21">
                  <c:v>12960.0</c:v>
                </c:pt>
                <c:pt idx="22">
                  <c:v>12909.0</c:v>
                </c:pt>
              </c:numCache>
            </c:numRef>
          </c:val>
          <c:smooth val="0"/>
          <c:extLst xmlns:c16r2="http://schemas.microsoft.com/office/drawing/2015/06/chart">
            <c:ext xmlns:c16="http://schemas.microsoft.com/office/drawing/2014/chart" uri="{C3380CC4-5D6E-409C-BE32-E72D297353CC}">
              <c16:uniqueId val="{00000003-A4C4-42FB-9280-A0BF83B3CAFB}"/>
            </c:ext>
          </c:extLst>
        </c:ser>
        <c:dLbls>
          <c:showLegendKey val="0"/>
          <c:showVal val="0"/>
          <c:showCatName val="0"/>
          <c:showSerName val="0"/>
          <c:showPercent val="0"/>
          <c:showBubbleSize val="0"/>
        </c:dLbls>
        <c:marker val="1"/>
        <c:smooth val="0"/>
        <c:axId val="2140107848"/>
        <c:axId val="2140113320"/>
      </c:lineChart>
      <c:catAx>
        <c:axId val="2140107848"/>
        <c:scaling>
          <c:orientation val="minMax"/>
        </c:scaling>
        <c:delete val="0"/>
        <c:axPos val="b"/>
        <c:numFmt formatCode="General" sourceLinked="0"/>
        <c:majorTickMark val="out"/>
        <c:minorTickMark val="none"/>
        <c:tickLblPos val="nextTo"/>
        <c:txPr>
          <a:bodyPr rot="-5400000" vert="horz"/>
          <a:lstStyle/>
          <a:p>
            <a:pPr>
              <a:defRPr lang="en-CA" sz="1400" b="1">
                <a:latin typeface="Arial" panose="020B0604020202020204" pitchFamily="34" charset="0"/>
                <a:cs typeface="Arial" panose="020B0604020202020204" pitchFamily="34" charset="0"/>
              </a:defRPr>
            </a:pPr>
            <a:endParaRPr lang="en-US"/>
          </a:p>
        </c:txPr>
        <c:crossAx val="2140113320"/>
        <c:crosses val="autoZero"/>
        <c:auto val="1"/>
        <c:lblAlgn val="ctr"/>
        <c:lblOffset val="100"/>
        <c:noMultiLvlLbl val="0"/>
      </c:catAx>
      <c:valAx>
        <c:axId val="2140113320"/>
        <c:scaling>
          <c:orientation val="minMax"/>
        </c:scaling>
        <c:delete val="0"/>
        <c:axPos val="l"/>
        <c:majorGridlines/>
        <c:numFmt formatCode="#,##0" sourceLinked="0"/>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2140107848"/>
        <c:crosses val="autoZero"/>
        <c:crossBetween val="between"/>
      </c:valAx>
    </c:plotArea>
    <c:legend>
      <c:legendPos val="r"/>
      <c:layout>
        <c:manualLayout>
          <c:xMode val="edge"/>
          <c:yMode val="edge"/>
          <c:x val="0.142461513163562"/>
          <c:y val="0.158665014281938"/>
          <c:w val="0.177407117756324"/>
          <c:h val="0.187596846736231"/>
        </c:manualLayout>
      </c:layout>
      <c:overlay val="0"/>
      <c:spPr>
        <a:solidFill>
          <a:schemeClr val="bg1"/>
        </a:solidFill>
        <a:ln w="12700">
          <a:solidFill>
            <a:schemeClr val="tx1"/>
          </a:solidFill>
        </a:ln>
      </c:spPr>
      <c:txPr>
        <a:bodyPr/>
        <a:lstStyle/>
        <a:p>
          <a:pPr>
            <a:defRPr lang="en-CA" sz="14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1" l="0.700000000000001" r="0.700000000000001" t="0.750000000000001"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375078952868458"/>
          <c:y val="0.0224035524856946"/>
          <c:w val="0.943828974519154"/>
          <c:h val="0.826151216432091"/>
        </c:manualLayout>
      </c:layout>
      <c:lineChart>
        <c:grouping val="standard"/>
        <c:varyColors val="0"/>
        <c:ser>
          <c:idx val="0"/>
          <c:order val="0"/>
          <c:tx>
            <c:strRef>
              <c:f>'[1]Enrolments per 1,000 Canada'!$B$6</c:f>
              <c:strCache>
                <c:ptCount val="1"/>
                <c:pt idx="0">
                  <c:v>22 - 24</c:v>
                </c:pt>
              </c:strCache>
            </c:strRef>
          </c:tx>
          <c:spPr>
            <a:ln w="38100">
              <a:solidFill>
                <a:schemeClr val="tx1"/>
              </a:solidFill>
            </a:ln>
          </c:spPr>
          <c:marker>
            <c:symbol val="star"/>
            <c:size val="18"/>
            <c:spPr>
              <a:noFill/>
              <a:ln w="25400">
                <a:solidFill>
                  <a:schemeClr val="tx1"/>
                </a:solidFill>
              </a:ln>
            </c:spPr>
          </c:marker>
          <c:cat>
            <c:strRef>
              <c:f>'[1]Enrolments per 1,000 Canada'!$C$4:$X$4</c:f>
              <c:strCache>
                <c:ptCount val="22"/>
                <c:pt idx="0">
                  <c:v>_x0004_1992</c:v>
                </c:pt>
                <c:pt idx="1">
                  <c:v>_x0004_1993</c:v>
                </c:pt>
                <c:pt idx="2">
                  <c:v>_x0004_1994</c:v>
                </c:pt>
                <c:pt idx="3">
                  <c:v>_x0004_1995</c:v>
                </c:pt>
                <c:pt idx="4">
                  <c:v>_x0004_1996</c:v>
                </c:pt>
                <c:pt idx="5">
                  <c:v>_x0004_1997</c:v>
                </c:pt>
                <c:pt idx="6">
                  <c:v>_x0004_1998</c:v>
                </c:pt>
                <c:pt idx="7">
                  <c:v>_x0004_1999</c:v>
                </c:pt>
                <c:pt idx="8">
                  <c:v>_x0004_2000</c:v>
                </c:pt>
                <c:pt idx="9">
                  <c:v>_x0004_2001</c:v>
                </c:pt>
                <c:pt idx="10">
                  <c:v>_x0004_2002</c:v>
                </c:pt>
                <c:pt idx="11">
                  <c:v>_x0004_2003</c:v>
                </c:pt>
                <c:pt idx="12">
                  <c:v>_x0004_2004</c:v>
                </c:pt>
                <c:pt idx="13">
                  <c:v>_x0004_2005</c:v>
                </c:pt>
                <c:pt idx="14">
                  <c:v>_x0004_2006</c:v>
                </c:pt>
                <c:pt idx="15">
                  <c:v>_x0004_2007</c:v>
                </c:pt>
                <c:pt idx="16">
                  <c:v>_x0004_2008</c:v>
                </c:pt>
                <c:pt idx="17">
                  <c:v>_x0004_2009</c:v>
                </c:pt>
                <c:pt idx="18">
                  <c:v>_x0004_2010</c:v>
                </c:pt>
                <c:pt idx="19">
                  <c:v>_x0004_2011</c:v>
                </c:pt>
                <c:pt idx="20">
                  <c:v>_x0004_2012</c:v>
                </c:pt>
                <c:pt idx="21">
                  <c:v>_x0004_2013</c:v>
                </c:pt>
              </c:strCache>
            </c:strRef>
          </c:cat>
          <c:val>
            <c:numRef>
              <c:f>'[1]Enrolments per 1,000 Canada'!$C$6:$X$6</c:f>
              <c:numCache>
                <c:formatCode>General</c:formatCode>
                <c:ptCount val="22"/>
                <c:pt idx="0">
                  <c:v>8.860105494611123</c:v>
                </c:pt>
                <c:pt idx="1">
                  <c:v>9.43102664145343</c:v>
                </c:pt>
                <c:pt idx="2">
                  <c:v>9.80176557444001</c:v>
                </c:pt>
                <c:pt idx="3">
                  <c:v>9.666046130371878</c:v>
                </c:pt>
                <c:pt idx="4">
                  <c:v>10.08808295373295</c:v>
                </c:pt>
                <c:pt idx="5">
                  <c:v>10.06541305584368</c:v>
                </c:pt>
                <c:pt idx="6">
                  <c:v>10.78737348411707</c:v>
                </c:pt>
                <c:pt idx="7">
                  <c:v>11.16512975957328</c:v>
                </c:pt>
                <c:pt idx="8">
                  <c:v>11.20698237270764</c:v>
                </c:pt>
                <c:pt idx="9">
                  <c:v>11.42806200018794</c:v>
                </c:pt>
                <c:pt idx="10">
                  <c:v>12.22527028699005</c:v>
                </c:pt>
                <c:pt idx="11">
                  <c:v>13.03580068476476</c:v>
                </c:pt>
                <c:pt idx="12">
                  <c:v>13.66079443659544</c:v>
                </c:pt>
                <c:pt idx="13">
                  <c:v>13.64989793522319</c:v>
                </c:pt>
                <c:pt idx="14">
                  <c:v>14.4810797796926</c:v>
                </c:pt>
                <c:pt idx="15">
                  <c:v>16.17415702704428</c:v>
                </c:pt>
                <c:pt idx="16">
                  <c:v>17.12063901890363</c:v>
                </c:pt>
                <c:pt idx="17">
                  <c:v>18.53191170457208</c:v>
                </c:pt>
                <c:pt idx="18">
                  <c:v>19.92491427263163</c:v>
                </c:pt>
                <c:pt idx="19">
                  <c:v>20.43642170586511</c:v>
                </c:pt>
                <c:pt idx="20">
                  <c:v>21.36249583377878</c:v>
                </c:pt>
                <c:pt idx="21">
                  <c:v>22.01392194435291</c:v>
                </c:pt>
              </c:numCache>
            </c:numRef>
          </c:val>
          <c:smooth val="0"/>
          <c:extLst xmlns:c16r2="http://schemas.microsoft.com/office/drawing/2015/06/chart">
            <c:ext xmlns:c16="http://schemas.microsoft.com/office/drawing/2014/chart" uri="{C3380CC4-5D6E-409C-BE32-E72D297353CC}">
              <c16:uniqueId val="{00000000-082A-429F-8B7C-49A03CF5A615}"/>
            </c:ext>
          </c:extLst>
        </c:ser>
        <c:ser>
          <c:idx val="1"/>
          <c:order val="1"/>
          <c:tx>
            <c:strRef>
              <c:f>'[1]Enrolments per 1,000 Canada'!$B$7</c:f>
              <c:strCache>
                <c:ptCount val="1"/>
                <c:pt idx="0">
                  <c:v>25 - 29</c:v>
                </c:pt>
              </c:strCache>
            </c:strRef>
          </c:tx>
          <c:spPr>
            <a:ln w="50800">
              <a:solidFill>
                <a:schemeClr val="accent6">
                  <a:lumMod val="75000"/>
                </a:schemeClr>
              </a:solidFill>
            </a:ln>
          </c:spPr>
          <c:marker>
            <c:symbol val="diamond"/>
            <c:size val="15"/>
            <c:spPr>
              <a:solidFill>
                <a:schemeClr val="accent6">
                  <a:lumMod val="75000"/>
                </a:schemeClr>
              </a:solidFill>
              <a:ln w="12700">
                <a:solidFill>
                  <a:schemeClr val="accent6">
                    <a:lumMod val="75000"/>
                  </a:schemeClr>
                </a:solidFill>
              </a:ln>
            </c:spPr>
          </c:marker>
          <c:cat>
            <c:strRef>
              <c:f>'[1]Enrolments per 1,000 Canada'!$C$4:$X$4</c:f>
              <c:strCache>
                <c:ptCount val="22"/>
                <c:pt idx="0">
                  <c:v>_x0004_1992</c:v>
                </c:pt>
                <c:pt idx="1">
                  <c:v>_x0004_1993</c:v>
                </c:pt>
                <c:pt idx="2">
                  <c:v>_x0004_1994</c:v>
                </c:pt>
                <c:pt idx="3">
                  <c:v>_x0004_1995</c:v>
                </c:pt>
                <c:pt idx="4">
                  <c:v>_x0004_1996</c:v>
                </c:pt>
                <c:pt idx="5">
                  <c:v>_x0004_1997</c:v>
                </c:pt>
                <c:pt idx="6">
                  <c:v>_x0004_1998</c:v>
                </c:pt>
                <c:pt idx="7">
                  <c:v>_x0004_1999</c:v>
                </c:pt>
                <c:pt idx="8">
                  <c:v>_x0004_2000</c:v>
                </c:pt>
                <c:pt idx="9">
                  <c:v>_x0004_2001</c:v>
                </c:pt>
                <c:pt idx="10">
                  <c:v>_x0004_2002</c:v>
                </c:pt>
                <c:pt idx="11">
                  <c:v>_x0004_2003</c:v>
                </c:pt>
                <c:pt idx="12">
                  <c:v>_x0004_2004</c:v>
                </c:pt>
                <c:pt idx="13">
                  <c:v>_x0004_2005</c:v>
                </c:pt>
                <c:pt idx="14">
                  <c:v>_x0004_2006</c:v>
                </c:pt>
                <c:pt idx="15">
                  <c:v>_x0004_2007</c:v>
                </c:pt>
                <c:pt idx="16">
                  <c:v>_x0004_2008</c:v>
                </c:pt>
                <c:pt idx="17">
                  <c:v>_x0004_2009</c:v>
                </c:pt>
                <c:pt idx="18">
                  <c:v>_x0004_2010</c:v>
                </c:pt>
                <c:pt idx="19">
                  <c:v>_x0004_2011</c:v>
                </c:pt>
                <c:pt idx="20">
                  <c:v>_x0004_2012</c:v>
                </c:pt>
                <c:pt idx="21">
                  <c:v>_x0004_2013</c:v>
                </c:pt>
              </c:strCache>
            </c:strRef>
          </c:cat>
          <c:val>
            <c:numRef>
              <c:f>'[1]Enrolments per 1,000 Canada'!$C$7:$X$7</c:f>
              <c:numCache>
                <c:formatCode>General</c:formatCode>
                <c:ptCount val="22"/>
                <c:pt idx="0">
                  <c:v>6.230821532972823</c:v>
                </c:pt>
                <c:pt idx="1">
                  <c:v>6.515599845498865</c:v>
                </c:pt>
                <c:pt idx="2">
                  <c:v>6.788957486313377</c:v>
                </c:pt>
                <c:pt idx="3">
                  <c:v>7.10579353323059</c:v>
                </c:pt>
                <c:pt idx="4">
                  <c:v>7.20843840971879</c:v>
                </c:pt>
                <c:pt idx="5">
                  <c:v>7.390740804480368</c:v>
                </c:pt>
                <c:pt idx="6">
                  <c:v>7.87341126319328</c:v>
                </c:pt>
                <c:pt idx="7">
                  <c:v>8.45005320403869</c:v>
                </c:pt>
                <c:pt idx="8">
                  <c:v>8.51695044406288</c:v>
                </c:pt>
                <c:pt idx="9">
                  <c:v>9.125656396672708</c:v>
                </c:pt>
                <c:pt idx="10">
                  <c:v>9.914062725549257</c:v>
                </c:pt>
                <c:pt idx="11">
                  <c:v>10.77128193749175</c:v>
                </c:pt>
                <c:pt idx="12">
                  <c:v>11.19556315057118</c:v>
                </c:pt>
                <c:pt idx="13">
                  <c:v>11.33378560850451</c:v>
                </c:pt>
                <c:pt idx="14">
                  <c:v>11.48510029245745</c:v>
                </c:pt>
                <c:pt idx="15">
                  <c:v>11.63044635718321</c:v>
                </c:pt>
                <c:pt idx="16">
                  <c:v>11.76850374089066</c:v>
                </c:pt>
                <c:pt idx="17">
                  <c:v>12.4537716618342</c:v>
                </c:pt>
                <c:pt idx="18">
                  <c:v>12.66741624983343</c:v>
                </c:pt>
                <c:pt idx="19">
                  <c:v>12.85182484813232</c:v>
                </c:pt>
                <c:pt idx="20">
                  <c:v>13.03259428126491</c:v>
                </c:pt>
                <c:pt idx="21">
                  <c:v>13.22444509546612</c:v>
                </c:pt>
              </c:numCache>
            </c:numRef>
          </c:val>
          <c:smooth val="0"/>
          <c:extLst xmlns:c16r2="http://schemas.microsoft.com/office/drawing/2015/06/chart">
            <c:ext xmlns:c16="http://schemas.microsoft.com/office/drawing/2014/chart" uri="{C3380CC4-5D6E-409C-BE32-E72D297353CC}">
              <c16:uniqueId val="{00000001-082A-429F-8B7C-49A03CF5A615}"/>
            </c:ext>
          </c:extLst>
        </c:ser>
        <c:ser>
          <c:idx val="2"/>
          <c:order val="2"/>
          <c:tx>
            <c:strRef>
              <c:f>'[1]Enrolments per 1,000 Canada'!$B$8</c:f>
              <c:strCache>
                <c:ptCount val="1"/>
                <c:pt idx="0">
                  <c:v>30 - 34</c:v>
                </c:pt>
              </c:strCache>
            </c:strRef>
          </c:tx>
          <c:spPr>
            <a:ln w="50800">
              <a:solidFill>
                <a:schemeClr val="bg1">
                  <a:lumMod val="65000"/>
                </a:schemeClr>
              </a:solidFill>
            </a:ln>
          </c:spPr>
          <c:marker>
            <c:symbol val="square"/>
            <c:size val="15"/>
            <c:spPr>
              <a:solidFill>
                <a:schemeClr val="bg1">
                  <a:lumMod val="65000"/>
                </a:schemeClr>
              </a:solidFill>
              <a:ln w="12700">
                <a:solidFill>
                  <a:schemeClr val="bg1">
                    <a:lumMod val="65000"/>
                  </a:schemeClr>
                </a:solidFill>
              </a:ln>
            </c:spPr>
          </c:marker>
          <c:cat>
            <c:strRef>
              <c:f>'[1]Enrolments per 1,000 Canada'!$C$4:$X$4</c:f>
              <c:strCache>
                <c:ptCount val="22"/>
                <c:pt idx="0">
                  <c:v>_x0004_1992</c:v>
                </c:pt>
                <c:pt idx="1">
                  <c:v>_x0004_1993</c:v>
                </c:pt>
                <c:pt idx="2">
                  <c:v>_x0004_1994</c:v>
                </c:pt>
                <c:pt idx="3">
                  <c:v>_x0004_1995</c:v>
                </c:pt>
                <c:pt idx="4">
                  <c:v>_x0004_1996</c:v>
                </c:pt>
                <c:pt idx="5">
                  <c:v>_x0004_1997</c:v>
                </c:pt>
                <c:pt idx="6">
                  <c:v>_x0004_1998</c:v>
                </c:pt>
                <c:pt idx="7">
                  <c:v>_x0004_1999</c:v>
                </c:pt>
                <c:pt idx="8">
                  <c:v>_x0004_2000</c:v>
                </c:pt>
                <c:pt idx="9">
                  <c:v>_x0004_2001</c:v>
                </c:pt>
                <c:pt idx="10">
                  <c:v>_x0004_2002</c:v>
                </c:pt>
                <c:pt idx="11">
                  <c:v>_x0004_2003</c:v>
                </c:pt>
                <c:pt idx="12">
                  <c:v>_x0004_2004</c:v>
                </c:pt>
                <c:pt idx="13">
                  <c:v>_x0004_2005</c:v>
                </c:pt>
                <c:pt idx="14">
                  <c:v>_x0004_2006</c:v>
                </c:pt>
                <c:pt idx="15">
                  <c:v>_x0004_2007</c:v>
                </c:pt>
                <c:pt idx="16">
                  <c:v>_x0004_2008</c:v>
                </c:pt>
                <c:pt idx="17">
                  <c:v>_x0004_2009</c:v>
                </c:pt>
                <c:pt idx="18">
                  <c:v>_x0004_2010</c:v>
                </c:pt>
                <c:pt idx="19">
                  <c:v>_x0004_2011</c:v>
                </c:pt>
                <c:pt idx="20">
                  <c:v>_x0004_2012</c:v>
                </c:pt>
                <c:pt idx="21">
                  <c:v>_x0004_2013</c:v>
                </c:pt>
              </c:strCache>
            </c:strRef>
          </c:cat>
          <c:val>
            <c:numRef>
              <c:f>'[1]Enrolments per 1,000 Canada'!$C$8:$X$8</c:f>
              <c:numCache>
                <c:formatCode>General</c:formatCode>
                <c:ptCount val="22"/>
                <c:pt idx="0">
                  <c:v>2.564416809070035</c:v>
                </c:pt>
                <c:pt idx="1">
                  <c:v>2.549527007714306</c:v>
                </c:pt>
                <c:pt idx="2">
                  <c:v>2.45132893435062</c:v>
                </c:pt>
                <c:pt idx="3">
                  <c:v>2.373533724340176</c:v>
                </c:pt>
                <c:pt idx="4">
                  <c:v>2.453204681581058</c:v>
                </c:pt>
                <c:pt idx="5">
                  <c:v>2.525950460563764</c:v>
                </c:pt>
                <c:pt idx="6">
                  <c:v>2.732781347420334</c:v>
                </c:pt>
                <c:pt idx="7">
                  <c:v>2.906497683301906</c:v>
                </c:pt>
                <c:pt idx="8">
                  <c:v>3.152982440827025</c:v>
                </c:pt>
                <c:pt idx="9">
                  <c:v>3.48866117923736</c:v>
                </c:pt>
                <c:pt idx="10">
                  <c:v>4.072438488366968</c:v>
                </c:pt>
                <c:pt idx="11">
                  <c:v>4.396694005142618</c:v>
                </c:pt>
                <c:pt idx="12">
                  <c:v>4.459144630869721</c:v>
                </c:pt>
                <c:pt idx="13">
                  <c:v>4.52695337831312</c:v>
                </c:pt>
                <c:pt idx="14">
                  <c:v>4.523466696866254</c:v>
                </c:pt>
                <c:pt idx="15">
                  <c:v>4.536486430552298</c:v>
                </c:pt>
                <c:pt idx="16">
                  <c:v>4.4572753517765</c:v>
                </c:pt>
                <c:pt idx="17">
                  <c:v>4.467587864572556</c:v>
                </c:pt>
                <c:pt idx="18">
                  <c:v>4.617687068849952</c:v>
                </c:pt>
                <c:pt idx="19">
                  <c:v>4.742600305910225</c:v>
                </c:pt>
                <c:pt idx="20">
                  <c:v>4.633104981621089</c:v>
                </c:pt>
                <c:pt idx="21">
                  <c:v>4.810413946283505</c:v>
                </c:pt>
              </c:numCache>
            </c:numRef>
          </c:val>
          <c:smooth val="0"/>
          <c:extLst xmlns:c16r2="http://schemas.microsoft.com/office/drawing/2015/06/chart">
            <c:ext xmlns:c16="http://schemas.microsoft.com/office/drawing/2014/chart" uri="{C3380CC4-5D6E-409C-BE32-E72D297353CC}">
              <c16:uniqueId val="{00000002-082A-429F-8B7C-49A03CF5A615}"/>
            </c:ext>
          </c:extLst>
        </c:ser>
        <c:ser>
          <c:idx val="3"/>
          <c:order val="3"/>
          <c:tx>
            <c:strRef>
              <c:f>'[1]Enrolments per 1,000 Canada'!$B$9</c:f>
              <c:strCache>
                <c:ptCount val="1"/>
                <c:pt idx="0">
                  <c:v>35 - 49</c:v>
                </c:pt>
              </c:strCache>
            </c:strRef>
          </c:tx>
          <c:spPr>
            <a:ln w="50800">
              <a:solidFill>
                <a:srgbClr val="00B050"/>
              </a:solidFill>
            </a:ln>
          </c:spPr>
          <c:marker>
            <c:symbol val="circle"/>
            <c:size val="15"/>
            <c:spPr>
              <a:solidFill>
                <a:srgbClr val="00B050"/>
              </a:solidFill>
              <a:ln w="12700">
                <a:solidFill>
                  <a:srgbClr val="00B050"/>
                </a:solidFill>
              </a:ln>
            </c:spPr>
          </c:marker>
          <c:cat>
            <c:strRef>
              <c:f>'[1]Enrolments per 1,000 Canada'!$C$4:$X$4</c:f>
              <c:strCache>
                <c:ptCount val="22"/>
                <c:pt idx="0">
                  <c:v>_x0004_1992</c:v>
                </c:pt>
                <c:pt idx="1">
                  <c:v>_x0004_1993</c:v>
                </c:pt>
                <c:pt idx="2">
                  <c:v>_x0004_1994</c:v>
                </c:pt>
                <c:pt idx="3">
                  <c:v>_x0004_1995</c:v>
                </c:pt>
                <c:pt idx="4">
                  <c:v>_x0004_1996</c:v>
                </c:pt>
                <c:pt idx="5">
                  <c:v>_x0004_1997</c:v>
                </c:pt>
                <c:pt idx="6">
                  <c:v>_x0004_1998</c:v>
                </c:pt>
                <c:pt idx="7">
                  <c:v>_x0004_1999</c:v>
                </c:pt>
                <c:pt idx="8">
                  <c:v>_x0004_2000</c:v>
                </c:pt>
                <c:pt idx="9">
                  <c:v>_x0004_2001</c:v>
                </c:pt>
                <c:pt idx="10">
                  <c:v>_x0004_2002</c:v>
                </c:pt>
                <c:pt idx="11">
                  <c:v>_x0004_2003</c:v>
                </c:pt>
                <c:pt idx="12">
                  <c:v>_x0004_2004</c:v>
                </c:pt>
                <c:pt idx="13">
                  <c:v>_x0004_2005</c:v>
                </c:pt>
                <c:pt idx="14">
                  <c:v>_x0004_2006</c:v>
                </c:pt>
                <c:pt idx="15">
                  <c:v>_x0004_2007</c:v>
                </c:pt>
                <c:pt idx="16">
                  <c:v>_x0004_2008</c:v>
                </c:pt>
                <c:pt idx="17">
                  <c:v>_x0004_2009</c:v>
                </c:pt>
                <c:pt idx="18">
                  <c:v>_x0004_2010</c:v>
                </c:pt>
                <c:pt idx="19">
                  <c:v>_x0004_2011</c:v>
                </c:pt>
                <c:pt idx="20">
                  <c:v>_x0004_2012</c:v>
                </c:pt>
                <c:pt idx="21">
                  <c:v>_x0004_2013</c:v>
                </c:pt>
              </c:strCache>
            </c:strRef>
          </c:cat>
          <c:val>
            <c:numRef>
              <c:f>'[1]Enrolments per 1,000 Canada'!$C$9:$X$9</c:f>
              <c:numCache>
                <c:formatCode>General</c:formatCode>
                <c:ptCount val="22"/>
                <c:pt idx="0">
                  <c:v>1.145595901828546</c:v>
                </c:pt>
                <c:pt idx="1">
                  <c:v>1.150893494302089</c:v>
                </c:pt>
                <c:pt idx="2">
                  <c:v>1.035391510206513</c:v>
                </c:pt>
                <c:pt idx="3">
                  <c:v>0.999472211578087</c:v>
                </c:pt>
                <c:pt idx="4">
                  <c:v>0.957423874586631</c:v>
                </c:pt>
                <c:pt idx="5">
                  <c:v>0.967822663236033</c:v>
                </c:pt>
                <c:pt idx="6">
                  <c:v>1.025056808289505</c:v>
                </c:pt>
                <c:pt idx="7">
                  <c:v>1.023434962266101</c:v>
                </c:pt>
                <c:pt idx="8">
                  <c:v>1.034873032234686</c:v>
                </c:pt>
                <c:pt idx="9">
                  <c:v>1.044005846119105</c:v>
                </c:pt>
                <c:pt idx="10">
                  <c:v>1.128206646021173</c:v>
                </c:pt>
                <c:pt idx="11">
                  <c:v>1.181421017398261</c:v>
                </c:pt>
                <c:pt idx="12">
                  <c:v>1.292835716907353</c:v>
                </c:pt>
                <c:pt idx="13">
                  <c:v>1.348979172472932</c:v>
                </c:pt>
                <c:pt idx="14">
                  <c:v>1.354345771631022</c:v>
                </c:pt>
                <c:pt idx="15">
                  <c:v>1.417556404640061</c:v>
                </c:pt>
                <c:pt idx="16">
                  <c:v>1.460116920178428</c:v>
                </c:pt>
                <c:pt idx="17">
                  <c:v>1.434667157751647</c:v>
                </c:pt>
                <c:pt idx="18">
                  <c:v>1.422791016183139</c:v>
                </c:pt>
                <c:pt idx="19">
                  <c:v>1.505181045270054</c:v>
                </c:pt>
                <c:pt idx="20">
                  <c:v>1.522713779649172</c:v>
                </c:pt>
                <c:pt idx="21">
                  <c:v>1.610578118009644</c:v>
                </c:pt>
              </c:numCache>
            </c:numRef>
          </c:val>
          <c:smooth val="0"/>
          <c:extLst xmlns:c16r2="http://schemas.microsoft.com/office/drawing/2015/06/chart">
            <c:ext xmlns:c16="http://schemas.microsoft.com/office/drawing/2014/chart" uri="{C3380CC4-5D6E-409C-BE32-E72D297353CC}">
              <c16:uniqueId val="{00000003-082A-429F-8B7C-49A03CF5A615}"/>
            </c:ext>
          </c:extLst>
        </c:ser>
        <c:dLbls>
          <c:showLegendKey val="0"/>
          <c:showVal val="0"/>
          <c:showCatName val="0"/>
          <c:showSerName val="0"/>
          <c:showPercent val="0"/>
          <c:showBubbleSize val="0"/>
        </c:dLbls>
        <c:marker val="1"/>
        <c:smooth val="0"/>
        <c:axId val="2145446072"/>
        <c:axId val="2145451544"/>
      </c:lineChart>
      <c:catAx>
        <c:axId val="2145446072"/>
        <c:scaling>
          <c:orientation val="minMax"/>
        </c:scaling>
        <c:delete val="0"/>
        <c:axPos val="b"/>
        <c:numFmt formatCode="General" sourceLinked="0"/>
        <c:majorTickMark val="out"/>
        <c:minorTickMark val="none"/>
        <c:tickLblPos val="nextTo"/>
        <c:txPr>
          <a:bodyPr rot="-5400000" vert="horz"/>
          <a:lstStyle/>
          <a:p>
            <a:pPr>
              <a:defRPr lang="en-CA" sz="1400" b="1">
                <a:latin typeface="Arial" panose="020B0604020202020204" pitchFamily="34" charset="0"/>
                <a:cs typeface="Arial" panose="020B0604020202020204" pitchFamily="34" charset="0"/>
              </a:defRPr>
            </a:pPr>
            <a:endParaRPr lang="en-US"/>
          </a:p>
        </c:txPr>
        <c:crossAx val="2145451544"/>
        <c:crosses val="autoZero"/>
        <c:auto val="1"/>
        <c:lblAlgn val="ctr"/>
        <c:lblOffset val="100"/>
        <c:noMultiLvlLbl val="0"/>
      </c:catAx>
      <c:valAx>
        <c:axId val="2145451544"/>
        <c:scaling>
          <c:orientation val="minMax"/>
        </c:scaling>
        <c:delete val="0"/>
        <c:axPos val="l"/>
        <c:majorGridlines/>
        <c:numFmt formatCode="0" sourceLinked="0"/>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2145446072"/>
        <c:crosses val="autoZero"/>
        <c:crossBetween val="between"/>
        <c:majorUnit val="2.0"/>
      </c:valAx>
    </c:plotArea>
    <c:legend>
      <c:legendPos val="r"/>
      <c:layout>
        <c:manualLayout>
          <c:xMode val="edge"/>
          <c:yMode val="edge"/>
          <c:x val="0.0728710585219258"/>
          <c:y val="0.15689477820321"/>
          <c:w val="0.165095846184224"/>
          <c:h val="0.271347502134663"/>
        </c:manualLayout>
      </c:layout>
      <c:overlay val="0"/>
      <c:spPr>
        <a:solidFill>
          <a:schemeClr val="bg1"/>
        </a:solidFill>
        <a:ln w="12700">
          <a:solidFill>
            <a:schemeClr val="tx1"/>
          </a:solidFill>
        </a:ln>
      </c:spPr>
      <c:txPr>
        <a:bodyPr/>
        <a:lstStyle/>
        <a:p>
          <a:pPr>
            <a:defRPr lang="en-CA" sz="14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1" l="0.700000000000001" r="0.700000000000001" t="0.750000000000001"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375078952868458"/>
          <c:y val="0.0224035524856946"/>
          <c:w val="0.943828974519154"/>
          <c:h val="0.826151216432091"/>
        </c:manualLayout>
      </c:layout>
      <c:lineChart>
        <c:grouping val="standard"/>
        <c:varyColors val="0"/>
        <c:ser>
          <c:idx val="0"/>
          <c:order val="0"/>
          <c:tx>
            <c:strRef>
              <c:f>'[2]Doctoral enrol per 1000 Canada'!$B$4</c:f>
              <c:strCache>
                <c:ptCount val="1"/>
                <c:pt idx="0">
                  <c:v>22 - 24</c:v>
                </c:pt>
              </c:strCache>
            </c:strRef>
          </c:tx>
          <c:spPr>
            <a:ln w="38100">
              <a:solidFill>
                <a:schemeClr val="tx1"/>
              </a:solidFill>
            </a:ln>
          </c:spPr>
          <c:marker>
            <c:symbol val="star"/>
            <c:size val="18"/>
            <c:spPr>
              <a:noFill/>
              <a:ln w="25400">
                <a:solidFill>
                  <a:schemeClr val="tx1"/>
                </a:solidFill>
              </a:ln>
            </c:spPr>
          </c:marker>
          <c:cat>
            <c:strRef>
              <c:f>'[2]Doctoral enrol per 1000 Canada'!$C$2:$X$2</c:f>
              <c:strCache>
                <c:ptCount val="22"/>
                <c:pt idx="0">
                  <c:v>_x0004_1992</c:v>
                </c:pt>
                <c:pt idx="1">
                  <c:v>_x0004_1993</c:v>
                </c:pt>
                <c:pt idx="2">
                  <c:v>_x0004_1994</c:v>
                </c:pt>
                <c:pt idx="3">
                  <c:v>_x0004_1995</c:v>
                </c:pt>
                <c:pt idx="4">
                  <c:v>_x0004_1996</c:v>
                </c:pt>
                <c:pt idx="5">
                  <c:v>_x0004_1997</c:v>
                </c:pt>
                <c:pt idx="6">
                  <c:v>_x0004_1998</c:v>
                </c:pt>
                <c:pt idx="7">
                  <c:v>_x0004_1999</c:v>
                </c:pt>
                <c:pt idx="8">
                  <c:v>_x0004_2000</c:v>
                </c:pt>
                <c:pt idx="9">
                  <c:v>_x0004_2001</c:v>
                </c:pt>
                <c:pt idx="10">
                  <c:v>_x0004_2002</c:v>
                </c:pt>
                <c:pt idx="11">
                  <c:v>_x0004_2003</c:v>
                </c:pt>
                <c:pt idx="12">
                  <c:v>_x0004_2004</c:v>
                </c:pt>
                <c:pt idx="13">
                  <c:v>_x0004_2005</c:v>
                </c:pt>
                <c:pt idx="14">
                  <c:v>_x0004_2006</c:v>
                </c:pt>
                <c:pt idx="15">
                  <c:v>_x0004_2007</c:v>
                </c:pt>
                <c:pt idx="16">
                  <c:v>_x0004_2008</c:v>
                </c:pt>
                <c:pt idx="17">
                  <c:v>_x0004_2009</c:v>
                </c:pt>
                <c:pt idx="18">
                  <c:v>_x0004_2010</c:v>
                </c:pt>
                <c:pt idx="19">
                  <c:v>_x0004_2011</c:v>
                </c:pt>
                <c:pt idx="20">
                  <c:v>_x0004_2012</c:v>
                </c:pt>
                <c:pt idx="21">
                  <c:v>_x0004_2013</c:v>
                </c:pt>
              </c:strCache>
            </c:strRef>
          </c:cat>
          <c:val>
            <c:numRef>
              <c:f>'[2]Doctoral enrol per 1000 Canada'!$C$4:$X$4</c:f>
              <c:numCache>
                <c:formatCode>General</c:formatCode>
                <c:ptCount val="22"/>
                <c:pt idx="0">
                  <c:v>0.658440169656482</c:v>
                </c:pt>
                <c:pt idx="1">
                  <c:v>0.71331115206932</c:v>
                </c:pt>
                <c:pt idx="2">
                  <c:v>0.708066398745297</c:v>
                </c:pt>
                <c:pt idx="3">
                  <c:v>0.718472394364806</c:v>
                </c:pt>
                <c:pt idx="4">
                  <c:v>0.737661169314638</c:v>
                </c:pt>
                <c:pt idx="5">
                  <c:v>0.700137183390772</c:v>
                </c:pt>
                <c:pt idx="6">
                  <c:v>0.858199925655937</c:v>
                </c:pt>
                <c:pt idx="7">
                  <c:v>0.868508330790958</c:v>
                </c:pt>
                <c:pt idx="8">
                  <c:v>0.905763101332859</c:v>
                </c:pt>
                <c:pt idx="9">
                  <c:v>0.89390912967947</c:v>
                </c:pt>
                <c:pt idx="10">
                  <c:v>0.976413967999786</c:v>
                </c:pt>
                <c:pt idx="11">
                  <c:v>1.072448850661498</c:v>
                </c:pt>
                <c:pt idx="12">
                  <c:v>1.102226801156012</c:v>
                </c:pt>
                <c:pt idx="13">
                  <c:v>1.091541714523206</c:v>
                </c:pt>
                <c:pt idx="14">
                  <c:v>1.083405907162963</c:v>
                </c:pt>
                <c:pt idx="15">
                  <c:v>1.149633710255599</c:v>
                </c:pt>
                <c:pt idx="16">
                  <c:v>1.333962166500347</c:v>
                </c:pt>
                <c:pt idx="17">
                  <c:v>1.65019143093716</c:v>
                </c:pt>
                <c:pt idx="18">
                  <c:v>1.756472297828872</c:v>
                </c:pt>
                <c:pt idx="19">
                  <c:v>1.819266027228348</c:v>
                </c:pt>
                <c:pt idx="20">
                  <c:v>1.756625601874852</c:v>
                </c:pt>
                <c:pt idx="21">
                  <c:v>1.670063751276449</c:v>
                </c:pt>
              </c:numCache>
            </c:numRef>
          </c:val>
          <c:smooth val="0"/>
          <c:extLst xmlns:c16r2="http://schemas.microsoft.com/office/drawing/2015/06/chart">
            <c:ext xmlns:c16="http://schemas.microsoft.com/office/drawing/2014/chart" uri="{C3380CC4-5D6E-409C-BE32-E72D297353CC}">
              <c16:uniqueId val="{00000000-21C6-4CDB-8C6D-591C19BD302C}"/>
            </c:ext>
          </c:extLst>
        </c:ser>
        <c:ser>
          <c:idx val="1"/>
          <c:order val="1"/>
          <c:tx>
            <c:strRef>
              <c:f>'[2]Doctoral enrol per 1000 Canada'!$B$5</c:f>
              <c:strCache>
                <c:ptCount val="1"/>
                <c:pt idx="0">
                  <c:v>25 - 29</c:v>
                </c:pt>
              </c:strCache>
            </c:strRef>
          </c:tx>
          <c:spPr>
            <a:ln w="50800">
              <a:solidFill>
                <a:schemeClr val="accent6">
                  <a:lumMod val="75000"/>
                </a:schemeClr>
              </a:solidFill>
            </a:ln>
          </c:spPr>
          <c:marker>
            <c:symbol val="diamond"/>
            <c:size val="15"/>
            <c:spPr>
              <a:solidFill>
                <a:schemeClr val="accent6">
                  <a:lumMod val="75000"/>
                </a:schemeClr>
              </a:solidFill>
              <a:ln w="12700">
                <a:solidFill>
                  <a:schemeClr val="accent6">
                    <a:lumMod val="75000"/>
                  </a:schemeClr>
                </a:solidFill>
              </a:ln>
            </c:spPr>
          </c:marker>
          <c:cat>
            <c:strRef>
              <c:f>'[2]Doctoral enrol per 1000 Canada'!$C$2:$X$2</c:f>
              <c:strCache>
                <c:ptCount val="22"/>
                <c:pt idx="0">
                  <c:v>_x0004_1992</c:v>
                </c:pt>
                <c:pt idx="1">
                  <c:v>_x0004_1993</c:v>
                </c:pt>
                <c:pt idx="2">
                  <c:v>_x0004_1994</c:v>
                </c:pt>
                <c:pt idx="3">
                  <c:v>_x0004_1995</c:v>
                </c:pt>
                <c:pt idx="4">
                  <c:v>_x0004_1996</c:v>
                </c:pt>
                <c:pt idx="5">
                  <c:v>_x0004_1997</c:v>
                </c:pt>
                <c:pt idx="6">
                  <c:v>_x0004_1998</c:v>
                </c:pt>
                <c:pt idx="7">
                  <c:v>_x0004_1999</c:v>
                </c:pt>
                <c:pt idx="8">
                  <c:v>_x0004_2000</c:v>
                </c:pt>
                <c:pt idx="9">
                  <c:v>_x0004_2001</c:v>
                </c:pt>
                <c:pt idx="10">
                  <c:v>_x0004_2002</c:v>
                </c:pt>
                <c:pt idx="11">
                  <c:v>_x0004_2003</c:v>
                </c:pt>
                <c:pt idx="12">
                  <c:v>_x0004_2004</c:v>
                </c:pt>
                <c:pt idx="13">
                  <c:v>_x0004_2005</c:v>
                </c:pt>
                <c:pt idx="14">
                  <c:v>_x0004_2006</c:v>
                </c:pt>
                <c:pt idx="15">
                  <c:v>_x0004_2007</c:v>
                </c:pt>
                <c:pt idx="16">
                  <c:v>_x0004_2008</c:v>
                </c:pt>
                <c:pt idx="17">
                  <c:v>_x0004_2009</c:v>
                </c:pt>
                <c:pt idx="18">
                  <c:v>_x0004_2010</c:v>
                </c:pt>
                <c:pt idx="19">
                  <c:v>_x0004_2011</c:v>
                </c:pt>
                <c:pt idx="20">
                  <c:v>_x0004_2012</c:v>
                </c:pt>
                <c:pt idx="21">
                  <c:v>_x0004_2013</c:v>
                </c:pt>
              </c:strCache>
            </c:strRef>
          </c:cat>
          <c:val>
            <c:numRef>
              <c:f>'[2]Doctoral enrol per 1000 Canada'!$C$5:$X$5</c:f>
              <c:numCache>
                <c:formatCode>General</c:formatCode>
                <c:ptCount val="22"/>
                <c:pt idx="0">
                  <c:v>3.205200979394488</c:v>
                </c:pt>
                <c:pt idx="1">
                  <c:v>3.346092423128597</c:v>
                </c:pt>
                <c:pt idx="2">
                  <c:v>3.464792467368851</c:v>
                </c:pt>
                <c:pt idx="3">
                  <c:v>3.604007645450741</c:v>
                </c:pt>
                <c:pt idx="4">
                  <c:v>3.677031714048473</c:v>
                </c:pt>
                <c:pt idx="5">
                  <c:v>3.786605384419894</c:v>
                </c:pt>
                <c:pt idx="6">
                  <c:v>3.918109275052034</c:v>
                </c:pt>
                <c:pt idx="7">
                  <c:v>4.082025701643306</c:v>
                </c:pt>
                <c:pt idx="8">
                  <c:v>4.238155299363261</c:v>
                </c:pt>
                <c:pt idx="9">
                  <c:v>4.46262605139644</c:v>
                </c:pt>
                <c:pt idx="10">
                  <c:v>4.925274027311309</c:v>
                </c:pt>
                <c:pt idx="11">
                  <c:v>5.595098502426455</c:v>
                </c:pt>
                <c:pt idx="12">
                  <c:v>6.190787926192318</c:v>
                </c:pt>
                <c:pt idx="13">
                  <c:v>6.573231717616055</c:v>
                </c:pt>
                <c:pt idx="14">
                  <c:v>6.850809944012663</c:v>
                </c:pt>
                <c:pt idx="15">
                  <c:v>7.052447104390656</c:v>
                </c:pt>
                <c:pt idx="16">
                  <c:v>7.138207605079237</c:v>
                </c:pt>
                <c:pt idx="17">
                  <c:v>7.498975585213155</c:v>
                </c:pt>
                <c:pt idx="18">
                  <c:v>7.833158283951242</c:v>
                </c:pt>
                <c:pt idx="19">
                  <c:v>8.067977070405853</c:v>
                </c:pt>
                <c:pt idx="20">
                  <c:v>8.21978495904791</c:v>
                </c:pt>
                <c:pt idx="21">
                  <c:v>8.223709570616012</c:v>
                </c:pt>
              </c:numCache>
            </c:numRef>
          </c:val>
          <c:smooth val="0"/>
          <c:extLst xmlns:c16r2="http://schemas.microsoft.com/office/drawing/2015/06/chart">
            <c:ext xmlns:c16="http://schemas.microsoft.com/office/drawing/2014/chart" uri="{C3380CC4-5D6E-409C-BE32-E72D297353CC}">
              <c16:uniqueId val="{00000001-21C6-4CDB-8C6D-591C19BD302C}"/>
            </c:ext>
          </c:extLst>
        </c:ser>
        <c:ser>
          <c:idx val="2"/>
          <c:order val="2"/>
          <c:tx>
            <c:strRef>
              <c:f>'[2]Doctoral enrol per 1000 Canada'!$B$6</c:f>
              <c:strCache>
                <c:ptCount val="1"/>
                <c:pt idx="0">
                  <c:v>30 - 34</c:v>
                </c:pt>
              </c:strCache>
            </c:strRef>
          </c:tx>
          <c:spPr>
            <a:ln w="50800">
              <a:solidFill>
                <a:schemeClr val="bg1">
                  <a:lumMod val="65000"/>
                </a:schemeClr>
              </a:solidFill>
            </a:ln>
          </c:spPr>
          <c:marker>
            <c:symbol val="square"/>
            <c:size val="15"/>
            <c:spPr>
              <a:solidFill>
                <a:schemeClr val="bg1">
                  <a:lumMod val="65000"/>
                </a:schemeClr>
              </a:solidFill>
              <a:ln w="12700">
                <a:solidFill>
                  <a:schemeClr val="bg1">
                    <a:lumMod val="65000"/>
                  </a:schemeClr>
                </a:solidFill>
              </a:ln>
            </c:spPr>
          </c:marker>
          <c:cat>
            <c:strRef>
              <c:f>'[2]Doctoral enrol per 1000 Canada'!$C$2:$X$2</c:f>
              <c:strCache>
                <c:ptCount val="22"/>
                <c:pt idx="0">
                  <c:v>_x0004_1992</c:v>
                </c:pt>
                <c:pt idx="1">
                  <c:v>_x0004_1993</c:v>
                </c:pt>
                <c:pt idx="2">
                  <c:v>_x0004_1994</c:v>
                </c:pt>
                <c:pt idx="3">
                  <c:v>_x0004_1995</c:v>
                </c:pt>
                <c:pt idx="4">
                  <c:v>_x0004_1996</c:v>
                </c:pt>
                <c:pt idx="5">
                  <c:v>_x0004_1997</c:v>
                </c:pt>
                <c:pt idx="6">
                  <c:v>_x0004_1998</c:v>
                </c:pt>
                <c:pt idx="7">
                  <c:v>_x0004_1999</c:v>
                </c:pt>
                <c:pt idx="8">
                  <c:v>_x0004_2000</c:v>
                </c:pt>
                <c:pt idx="9">
                  <c:v>_x0004_2001</c:v>
                </c:pt>
                <c:pt idx="10">
                  <c:v>_x0004_2002</c:v>
                </c:pt>
                <c:pt idx="11">
                  <c:v>_x0004_2003</c:v>
                </c:pt>
                <c:pt idx="12">
                  <c:v>_x0004_2004</c:v>
                </c:pt>
                <c:pt idx="13">
                  <c:v>_x0004_2005</c:v>
                </c:pt>
                <c:pt idx="14">
                  <c:v>_x0004_2006</c:v>
                </c:pt>
                <c:pt idx="15">
                  <c:v>_x0004_2007</c:v>
                </c:pt>
                <c:pt idx="16">
                  <c:v>_x0004_2008</c:v>
                </c:pt>
                <c:pt idx="17">
                  <c:v>_x0004_2009</c:v>
                </c:pt>
                <c:pt idx="18">
                  <c:v>_x0004_2010</c:v>
                </c:pt>
                <c:pt idx="19">
                  <c:v>_x0004_2011</c:v>
                </c:pt>
                <c:pt idx="20">
                  <c:v>_x0004_2012</c:v>
                </c:pt>
                <c:pt idx="21">
                  <c:v>_x0004_2013</c:v>
                </c:pt>
              </c:strCache>
            </c:strRef>
          </c:cat>
          <c:val>
            <c:numRef>
              <c:f>'[2]Doctoral enrol per 1000 Canada'!$C$6:$X$6</c:f>
              <c:numCache>
                <c:formatCode>General</c:formatCode>
                <c:ptCount val="22"/>
                <c:pt idx="0">
                  <c:v>2.345897973671371</c:v>
                </c:pt>
                <c:pt idx="1">
                  <c:v>2.585064479494497</c:v>
                </c:pt>
                <c:pt idx="2">
                  <c:v>2.68174701007832</c:v>
                </c:pt>
                <c:pt idx="3">
                  <c:v>2.628986436950146</c:v>
                </c:pt>
                <c:pt idx="4">
                  <c:v>2.651100429164447</c:v>
                </c:pt>
                <c:pt idx="5">
                  <c:v>2.56927309828663</c:v>
                </c:pt>
                <c:pt idx="6">
                  <c:v>2.680155571816642</c:v>
                </c:pt>
                <c:pt idx="7">
                  <c:v>2.741267062988861</c:v>
                </c:pt>
                <c:pt idx="8">
                  <c:v>2.782907806882497</c:v>
                </c:pt>
                <c:pt idx="9">
                  <c:v>2.877204770703847</c:v>
                </c:pt>
                <c:pt idx="10">
                  <c:v>3.126520867311551</c:v>
                </c:pt>
                <c:pt idx="11">
                  <c:v>3.564666568176854</c:v>
                </c:pt>
                <c:pt idx="12">
                  <c:v>3.884257984612978</c:v>
                </c:pt>
                <c:pt idx="13">
                  <c:v>4.180636615753963</c:v>
                </c:pt>
                <c:pt idx="14">
                  <c:v>4.549814295652415</c:v>
                </c:pt>
                <c:pt idx="15">
                  <c:v>4.76551828805585</c:v>
                </c:pt>
                <c:pt idx="16">
                  <c:v>4.96328794526153</c:v>
                </c:pt>
                <c:pt idx="17">
                  <c:v>5.206375653702051</c:v>
                </c:pt>
                <c:pt idx="18">
                  <c:v>5.345546366966792</c:v>
                </c:pt>
                <c:pt idx="19">
                  <c:v>5.478699480504584</c:v>
                </c:pt>
                <c:pt idx="20">
                  <c:v>5.599705802472675</c:v>
                </c:pt>
                <c:pt idx="21">
                  <c:v>5.597100310345297</c:v>
                </c:pt>
              </c:numCache>
            </c:numRef>
          </c:val>
          <c:smooth val="0"/>
          <c:extLst xmlns:c16r2="http://schemas.microsoft.com/office/drawing/2015/06/chart">
            <c:ext xmlns:c16="http://schemas.microsoft.com/office/drawing/2014/chart" uri="{C3380CC4-5D6E-409C-BE32-E72D297353CC}">
              <c16:uniqueId val="{00000002-21C6-4CDB-8C6D-591C19BD302C}"/>
            </c:ext>
          </c:extLst>
        </c:ser>
        <c:ser>
          <c:idx val="3"/>
          <c:order val="3"/>
          <c:tx>
            <c:strRef>
              <c:f>'[2]Doctoral enrol per 1000 Canada'!$B$7</c:f>
              <c:strCache>
                <c:ptCount val="1"/>
                <c:pt idx="0">
                  <c:v>35 - 49</c:v>
                </c:pt>
              </c:strCache>
            </c:strRef>
          </c:tx>
          <c:spPr>
            <a:ln w="50800">
              <a:solidFill>
                <a:srgbClr val="00B050"/>
              </a:solidFill>
            </a:ln>
          </c:spPr>
          <c:marker>
            <c:symbol val="circle"/>
            <c:size val="15"/>
            <c:spPr>
              <a:solidFill>
                <a:srgbClr val="00B050"/>
              </a:solidFill>
              <a:ln w="12700">
                <a:solidFill>
                  <a:srgbClr val="00B050"/>
                </a:solidFill>
              </a:ln>
            </c:spPr>
          </c:marker>
          <c:cat>
            <c:strRef>
              <c:f>'[2]Doctoral enrol per 1000 Canada'!$C$2:$X$2</c:f>
              <c:strCache>
                <c:ptCount val="22"/>
                <c:pt idx="0">
                  <c:v>_x0004_1992</c:v>
                </c:pt>
                <c:pt idx="1">
                  <c:v>_x0004_1993</c:v>
                </c:pt>
                <c:pt idx="2">
                  <c:v>_x0004_1994</c:v>
                </c:pt>
                <c:pt idx="3">
                  <c:v>_x0004_1995</c:v>
                </c:pt>
                <c:pt idx="4">
                  <c:v>_x0004_1996</c:v>
                </c:pt>
                <c:pt idx="5">
                  <c:v>_x0004_1997</c:v>
                </c:pt>
                <c:pt idx="6">
                  <c:v>_x0004_1998</c:v>
                </c:pt>
                <c:pt idx="7">
                  <c:v>_x0004_1999</c:v>
                </c:pt>
                <c:pt idx="8">
                  <c:v>_x0004_2000</c:v>
                </c:pt>
                <c:pt idx="9">
                  <c:v>_x0004_2001</c:v>
                </c:pt>
                <c:pt idx="10">
                  <c:v>_x0004_2002</c:v>
                </c:pt>
                <c:pt idx="11">
                  <c:v>_x0004_2003</c:v>
                </c:pt>
                <c:pt idx="12">
                  <c:v>_x0004_2004</c:v>
                </c:pt>
                <c:pt idx="13">
                  <c:v>_x0004_2005</c:v>
                </c:pt>
                <c:pt idx="14">
                  <c:v>_x0004_2006</c:v>
                </c:pt>
                <c:pt idx="15">
                  <c:v>_x0004_2007</c:v>
                </c:pt>
                <c:pt idx="16">
                  <c:v>_x0004_2008</c:v>
                </c:pt>
                <c:pt idx="17">
                  <c:v>_x0004_2009</c:v>
                </c:pt>
                <c:pt idx="18">
                  <c:v>_x0004_2010</c:v>
                </c:pt>
                <c:pt idx="19">
                  <c:v>_x0004_2011</c:v>
                </c:pt>
                <c:pt idx="20">
                  <c:v>_x0004_2012</c:v>
                </c:pt>
                <c:pt idx="21">
                  <c:v>_x0004_2013</c:v>
                </c:pt>
              </c:strCache>
            </c:strRef>
          </c:cat>
          <c:val>
            <c:numRef>
              <c:f>'[2]Doctoral enrol per 1000 Canada'!$C$7:$X$7</c:f>
              <c:numCache>
                <c:formatCode>General</c:formatCode>
                <c:ptCount val="22"/>
                <c:pt idx="0">
                  <c:v>0.908608747954208</c:v>
                </c:pt>
                <c:pt idx="1">
                  <c:v>0.935244653380123</c:v>
                </c:pt>
                <c:pt idx="2">
                  <c:v>0.948736655599065</c:v>
                </c:pt>
                <c:pt idx="3">
                  <c:v>0.933534808730922</c:v>
                </c:pt>
                <c:pt idx="4">
                  <c:v>0.907122134597311</c:v>
                </c:pt>
                <c:pt idx="5">
                  <c:v>0.910550138567692</c:v>
                </c:pt>
                <c:pt idx="6">
                  <c:v>0.945955368031683</c:v>
                </c:pt>
                <c:pt idx="7">
                  <c:v>0.893449494694868</c:v>
                </c:pt>
                <c:pt idx="8">
                  <c:v>0.861998599862149</c:v>
                </c:pt>
                <c:pt idx="9">
                  <c:v>0.86758728406368</c:v>
                </c:pt>
                <c:pt idx="10">
                  <c:v>0.892206222310841</c:v>
                </c:pt>
                <c:pt idx="11">
                  <c:v>0.9652742304047</c:v>
                </c:pt>
                <c:pt idx="12">
                  <c:v>1.024856231663922</c:v>
                </c:pt>
                <c:pt idx="13">
                  <c:v>1.063917753809484</c:v>
                </c:pt>
                <c:pt idx="14">
                  <c:v>1.134996398819312</c:v>
                </c:pt>
                <c:pt idx="15">
                  <c:v>1.191643174964885</c:v>
                </c:pt>
                <c:pt idx="16">
                  <c:v>1.230551234707165</c:v>
                </c:pt>
                <c:pt idx="17">
                  <c:v>1.295351955176431</c:v>
                </c:pt>
                <c:pt idx="18">
                  <c:v>1.330894032701622</c:v>
                </c:pt>
                <c:pt idx="19">
                  <c:v>1.388519316558066</c:v>
                </c:pt>
                <c:pt idx="20">
                  <c:v>1.408109748216175</c:v>
                </c:pt>
                <c:pt idx="21">
                  <c:v>1.458550811088466</c:v>
                </c:pt>
              </c:numCache>
            </c:numRef>
          </c:val>
          <c:smooth val="0"/>
          <c:extLst xmlns:c16r2="http://schemas.microsoft.com/office/drawing/2015/06/chart">
            <c:ext xmlns:c16="http://schemas.microsoft.com/office/drawing/2014/chart" uri="{C3380CC4-5D6E-409C-BE32-E72D297353CC}">
              <c16:uniqueId val="{00000003-21C6-4CDB-8C6D-591C19BD302C}"/>
            </c:ext>
          </c:extLst>
        </c:ser>
        <c:dLbls>
          <c:showLegendKey val="0"/>
          <c:showVal val="0"/>
          <c:showCatName val="0"/>
          <c:showSerName val="0"/>
          <c:showPercent val="0"/>
          <c:showBubbleSize val="0"/>
        </c:dLbls>
        <c:marker val="1"/>
        <c:smooth val="0"/>
        <c:axId val="2142520312"/>
        <c:axId val="2142407944"/>
      </c:lineChart>
      <c:catAx>
        <c:axId val="2142520312"/>
        <c:scaling>
          <c:orientation val="minMax"/>
        </c:scaling>
        <c:delete val="0"/>
        <c:axPos val="b"/>
        <c:numFmt formatCode="General" sourceLinked="0"/>
        <c:majorTickMark val="out"/>
        <c:minorTickMark val="none"/>
        <c:tickLblPos val="nextTo"/>
        <c:txPr>
          <a:bodyPr rot="-5400000" vert="horz"/>
          <a:lstStyle/>
          <a:p>
            <a:pPr>
              <a:defRPr lang="en-CA" sz="1400" b="1">
                <a:latin typeface="Arial" panose="020B0604020202020204" pitchFamily="34" charset="0"/>
                <a:cs typeface="Arial" panose="020B0604020202020204" pitchFamily="34" charset="0"/>
              </a:defRPr>
            </a:pPr>
            <a:endParaRPr lang="en-US"/>
          </a:p>
        </c:txPr>
        <c:crossAx val="2142407944"/>
        <c:crosses val="autoZero"/>
        <c:auto val="1"/>
        <c:lblAlgn val="ctr"/>
        <c:lblOffset val="100"/>
        <c:noMultiLvlLbl val="0"/>
      </c:catAx>
      <c:valAx>
        <c:axId val="2142407944"/>
        <c:scaling>
          <c:orientation val="minMax"/>
        </c:scaling>
        <c:delete val="0"/>
        <c:axPos val="l"/>
        <c:majorGridlines/>
        <c:numFmt formatCode="0" sourceLinked="0"/>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2142520312"/>
        <c:crosses val="autoZero"/>
        <c:crossBetween val="between"/>
        <c:majorUnit val="1.0"/>
      </c:valAx>
    </c:plotArea>
    <c:legend>
      <c:legendPos val="r"/>
      <c:layout>
        <c:manualLayout>
          <c:xMode val="edge"/>
          <c:yMode val="edge"/>
          <c:x val="0.10217095850803"/>
          <c:y val="0.150841141073697"/>
          <c:w val="0.165095846184224"/>
          <c:h val="0.305651438692092"/>
        </c:manualLayout>
      </c:layout>
      <c:overlay val="0"/>
      <c:spPr>
        <a:solidFill>
          <a:schemeClr val="bg1"/>
        </a:solidFill>
        <a:ln w="12700">
          <a:solidFill>
            <a:schemeClr val="tx1"/>
          </a:solidFill>
        </a:ln>
      </c:spPr>
      <c:txPr>
        <a:bodyPr/>
        <a:lstStyle/>
        <a:p>
          <a:pPr>
            <a:defRPr lang="en-CA" sz="14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1" l="0.700000000000001" r="0.700000000000001" t="0.750000000000001"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39044655434864"/>
          <c:y val="0.0224035524856946"/>
          <c:w val="0.893009262014942"/>
          <c:h val="0.834222736455021"/>
        </c:manualLayout>
      </c:layout>
      <c:lineChart>
        <c:grouping val="standard"/>
        <c:varyColors val="0"/>
        <c:ser>
          <c:idx val="0"/>
          <c:order val="0"/>
          <c:tx>
            <c:strRef>
              <c:f>'Percent intern''l by age'!$D$5</c:f>
              <c:strCache>
                <c:ptCount val="1"/>
                <c:pt idx="0">
                  <c:v>Less than 25</c:v>
                </c:pt>
              </c:strCache>
            </c:strRef>
          </c:tx>
          <c:spPr>
            <a:ln w="50800">
              <a:solidFill>
                <a:schemeClr val="tx1"/>
              </a:solidFill>
            </a:ln>
          </c:spPr>
          <c:marker>
            <c:symbol val="star"/>
            <c:size val="17"/>
            <c:spPr>
              <a:noFill/>
              <a:ln w="25400">
                <a:solidFill>
                  <a:schemeClr val="tx1"/>
                </a:solidFill>
              </a:ln>
            </c:spPr>
          </c:marker>
          <c:cat>
            <c:strRef>
              <c:f>'Percent intern''l by age'!$E$3:$AA$3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'Percent intern''l by age'!$E$5:$AA$5</c:f>
              <c:numCache>
                <c:formatCode>#,##0</c:formatCode>
                <c:ptCount val="23"/>
                <c:pt idx="0">
                  <c:v>1257.0</c:v>
                </c:pt>
                <c:pt idx="1">
                  <c:v>1194.0</c:v>
                </c:pt>
                <c:pt idx="2">
                  <c:v>1146.0</c:v>
                </c:pt>
                <c:pt idx="3">
                  <c:v>1143.0</c:v>
                </c:pt>
                <c:pt idx="4">
                  <c:v>1215.0</c:v>
                </c:pt>
                <c:pt idx="5">
                  <c:v>1158.0</c:v>
                </c:pt>
                <c:pt idx="6">
                  <c:v>1266.0</c:v>
                </c:pt>
                <c:pt idx="7">
                  <c:v>1650.0</c:v>
                </c:pt>
                <c:pt idx="8">
                  <c:v>1884.0</c:v>
                </c:pt>
                <c:pt idx="9">
                  <c:v>2037.0</c:v>
                </c:pt>
                <c:pt idx="10">
                  <c:v>2481.0</c:v>
                </c:pt>
                <c:pt idx="11">
                  <c:v>3048.0</c:v>
                </c:pt>
                <c:pt idx="12">
                  <c:v>3276.0</c:v>
                </c:pt>
                <c:pt idx="13">
                  <c:v>3546.0</c:v>
                </c:pt>
                <c:pt idx="14">
                  <c:v>3774.0</c:v>
                </c:pt>
                <c:pt idx="15">
                  <c:v>3888.0</c:v>
                </c:pt>
                <c:pt idx="16">
                  <c:v>4107.0</c:v>
                </c:pt>
                <c:pt idx="17">
                  <c:v>5109.0</c:v>
                </c:pt>
                <c:pt idx="18">
                  <c:v>6012.0</c:v>
                </c:pt>
                <c:pt idx="19">
                  <c:v>6798.0</c:v>
                </c:pt>
                <c:pt idx="20">
                  <c:v>8133.0</c:v>
                </c:pt>
                <c:pt idx="21">
                  <c:v>9027.0</c:v>
                </c:pt>
                <c:pt idx="22">
                  <c:v>9768.0</c:v>
                </c:pt>
              </c:numCache>
            </c:numRef>
          </c:val>
          <c:smooth val="0"/>
          <c:extLst xmlns:c16r2="http://schemas.microsoft.com/office/drawing/2015/06/chart">
            <c:ext xmlns:c16="http://schemas.microsoft.com/office/drawing/2014/chart" uri="{C3380CC4-5D6E-409C-BE32-E72D297353CC}">
              <c16:uniqueId val="{00000000-B1C0-4E11-A0F8-C197B3C50021}"/>
            </c:ext>
          </c:extLst>
        </c:ser>
        <c:ser>
          <c:idx val="2"/>
          <c:order val="1"/>
          <c:tx>
            <c:strRef>
              <c:f>'Percent intern''l by age'!$D$6</c:f>
              <c:strCache>
                <c:ptCount val="1"/>
                <c:pt idx="0">
                  <c:v>25 to 29</c:v>
                </c:pt>
              </c:strCache>
            </c:strRef>
          </c:tx>
          <c:spPr>
            <a:ln w="63500">
              <a:solidFill>
                <a:schemeClr val="accent6">
                  <a:lumMod val="75000"/>
                </a:schemeClr>
              </a:solidFill>
            </a:ln>
          </c:spPr>
          <c:marker>
            <c:symbol val="diamond"/>
            <c:size val="15"/>
            <c:spPr>
              <a:solidFill>
                <a:schemeClr val="accent6">
                  <a:lumMod val="75000"/>
                </a:schemeClr>
              </a:solidFill>
              <a:ln w="38100">
                <a:solidFill>
                  <a:schemeClr val="accent6">
                    <a:lumMod val="75000"/>
                  </a:schemeClr>
                </a:solidFill>
              </a:ln>
            </c:spPr>
          </c:marker>
          <c:cat>
            <c:strRef>
              <c:f>'Percent intern''l by age'!$E$3:$AA$3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'Percent intern''l by age'!$E$6:$AA$6</c:f>
              <c:numCache>
                <c:formatCode>#,##0</c:formatCode>
                <c:ptCount val="23"/>
                <c:pt idx="0">
                  <c:v>2742.0</c:v>
                </c:pt>
                <c:pt idx="1">
                  <c:v>2403.0</c:v>
                </c:pt>
                <c:pt idx="2">
                  <c:v>2085.0</c:v>
                </c:pt>
                <c:pt idx="3">
                  <c:v>1884.0</c:v>
                </c:pt>
                <c:pt idx="4">
                  <c:v>1986.0</c:v>
                </c:pt>
                <c:pt idx="5">
                  <c:v>2094.0</c:v>
                </c:pt>
                <c:pt idx="6">
                  <c:v>2184.0</c:v>
                </c:pt>
                <c:pt idx="7">
                  <c:v>2571.0</c:v>
                </c:pt>
                <c:pt idx="8">
                  <c:v>2715.0</c:v>
                </c:pt>
                <c:pt idx="9">
                  <c:v>3108.0</c:v>
                </c:pt>
                <c:pt idx="10">
                  <c:v>3534.0</c:v>
                </c:pt>
                <c:pt idx="11">
                  <c:v>4086.0</c:v>
                </c:pt>
                <c:pt idx="12">
                  <c:v>4293.0</c:v>
                </c:pt>
                <c:pt idx="13">
                  <c:v>4410.0</c:v>
                </c:pt>
                <c:pt idx="14">
                  <c:v>4521.0</c:v>
                </c:pt>
                <c:pt idx="15">
                  <c:v>4524.0</c:v>
                </c:pt>
                <c:pt idx="16">
                  <c:v>4842.0</c:v>
                </c:pt>
                <c:pt idx="17">
                  <c:v>5814.0</c:v>
                </c:pt>
                <c:pt idx="18">
                  <c:v>6633.0</c:v>
                </c:pt>
                <c:pt idx="19">
                  <c:v>7317.0</c:v>
                </c:pt>
                <c:pt idx="20">
                  <c:v>8085.0</c:v>
                </c:pt>
                <c:pt idx="21">
                  <c:v>8904.0</c:v>
                </c:pt>
                <c:pt idx="22">
                  <c:v>9810.0</c:v>
                </c:pt>
              </c:numCache>
            </c:numRef>
          </c:val>
          <c:smooth val="0"/>
          <c:extLst xmlns:c16r2="http://schemas.microsoft.com/office/drawing/2015/06/chart">
            <c:ext xmlns:c16="http://schemas.microsoft.com/office/drawing/2014/chart" uri="{C3380CC4-5D6E-409C-BE32-E72D297353CC}">
              <c16:uniqueId val="{00000001-B1C0-4E11-A0F8-C197B3C50021}"/>
            </c:ext>
          </c:extLst>
        </c:ser>
        <c:ser>
          <c:idx val="1"/>
          <c:order val="2"/>
          <c:tx>
            <c:strRef>
              <c:f>'Percent intern''l by age'!$D$7</c:f>
              <c:strCache>
                <c:ptCount val="1"/>
                <c:pt idx="0">
                  <c:v>30 to 34 </c:v>
                </c:pt>
              </c:strCache>
            </c:strRef>
          </c:tx>
          <c:spPr>
            <a:ln w="63500">
              <a:solidFill>
                <a:schemeClr val="bg2">
                  <a:lumMod val="75000"/>
                </a:schemeClr>
              </a:solidFill>
            </a:ln>
          </c:spPr>
          <c:marker>
            <c:symbol val="square"/>
            <c:size val="15"/>
            <c:spPr>
              <a:solidFill>
                <a:schemeClr val="bg2">
                  <a:lumMod val="75000"/>
                </a:schemeClr>
              </a:solidFill>
              <a:ln w="25400">
                <a:solidFill>
                  <a:schemeClr val="bg2">
                    <a:lumMod val="75000"/>
                  </a:schemeClr>
                </a:solidFill>
              </a:ln>
            </c:spPr>
          </c:marker>
          <c:cat>
            <c:strRef>
              <c:f>'Percent intern''l by age'!$E$3:$AA$3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'Percent intern''l by age'!$E$7:$AA$7</c:f>
              <c:numCache>
                <c:formatCode>#,##0</c:formatCode>
                <c:ptCount val="23"/>
                <c:pt idx="0">
                  <c:v>1479.0</c:v>
                </c:pt>
                <c:pt idx="1">
                  <c:v>1389.0</c:v>
                </c:pt>
                <c:pt idx="2">
                  <c:v>1134.0</c:v>
                </c:pt>
                <c:pt idx="3">
                  <c:v>942.0</c:v>
                </c:pt>
                <c:pt idx="4">
                  <c:v>975.0</c:v>
                </c:pt>
                <c:pt idx="5">
                  <c:v>930.0</c:v>
                </c:pt>
                <c:pt idx="6">
                  <c:v>978.0</c:v>
                </c:pt>
                <c:pt idx="7">
                  <c:v>978.0</c:v>
                </c:pt>
                <c:pt idx="8">
                  <c:v>1080.0</c:v>
                </c:pt>
                <c:pt idx="9">
                  <c:v>1122.0</c:v>
                </c:pt>
                <c:pt idx="10">
                  <c:v>1248.0</c:v>
                </c:pt>
                <c:pt idx="11">
                  <c:v>1386.0</c:v>
                </c:pt>
                <c:pt idx="12">
                  <c:v>1542.0</c:v>
                </c:pt>
                <c:pt idx="13">
                  <c:v>1614.0</c:v>
                </c:pt>
                <c:pt idx="14">
                  <c:v>1557.0</c:v>
                </c:pt>
                <c:pt idx="15">
                  <c:v>1506.0</c:v>
                </c:pt>
                <c:pt idx="16">
                  <c:v>1503.0</c:v>
                </c:pt>
                <c:pt idx="17">
                  <c:v>1554.0</c:v>
                </c:pt>
                <c:pt idx="18">
                  <c:v>1749.0</c:v>
                </c:pt>
                <c:pt idx="19">
                  <c:v>1980.0</c:v>
                </c:pt>
                <c:pt idx="20">
                  <c:v>2034.0</c:v>
                </c:pt>
                <c:pt idx="21">
                  <c:v>2298.0</c:v>
                </c:pt>
                <c:pt idx="22">
                  <c:v>2646.0</c:v>
                </c:pt>
              </c:numCache>
            </c:numRef>
          </c:val>
          <c:smooth val="0"/>
          <c:extLst xmlns:c16r2="http://schemas.microsoft.com/office/drawing/2015/06/chart">
            <c:ext xmlns:c16="http://schemas.microsoft.com/office/drawing/2014/chart" uri="{C3380CC4-5D6E-409C-BE32-E72D297353CC}">
              <c16:uniqueId val="{00000002-B1C0-4E11-A0F8-C197B3C50021}"/>
            </c:ext>
          </c:extLst>
        </c:ser>
        <c:ser>
          <c:idx val="3"/>
          <c:order val="3"/>
          <c:tx>
            <c:strRef>
              <c:f>'Percent intern''l by age'!$D$8</c:f>
              <c:strCache>
                <c:ptCount val="1"/>
                <c:pt idx="0">
                  <c:v>35 and over</c:v>
                </c:pt>
              </c:strCache>
            </c:strRef>
          </c:tx>
          <c:spPr>
            <a:ln w="50800">
              <a:solidFill>
                <a:srgbClr val="00B050"/>
              </a:solidFill>
            </a:ln>
          </c:spPr>
          <c:marker>
            <c:symbol val="circle"/>
            <c:size val="15"/>
            <c:spPr>
              <a:solidFill>
                <a:srgbClr val="00B050"/>
              </a:solidFill>
              <a:ln>
                <a:solidFill>
                  <a:srgbClr val="00B050"/>
                </a:solidFill>
              </a:ln>
            </c:spPr>
          </c:marker>
          <c:cat>
            <c:strRef>
              <c:f>'Percent intern''l by age'!$E$3:$AA$3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'Percent intern''l by age'!$E$8:$AA$8</c:f>
              <c:numCache>
                <c:formatCode>#,##0</c:formatCode>
                <c:ptCount val="23"/>
                <c:pt idx="0">
                  <c:v>927.0</c:v>
                </c:pt>
                <c:pt idx="1">
                  <c:v>936.0</c:v>
                </c:pt>
                <c:pt idx="2">
                  <c:v>795.0</c:v>
                </c:pt>
                <c:pt idx="3">
                  <c:v>651.0</c:v>
                </c:pt>
                <c:pt idx="4">
                  <c:v>615.0</c:v>
                </c:pt>
                <c:pt idx="5">
                  <c:v>684.0</c:v>
                </c:pt>
                <c:pt idx="6">
                  <c:v>765.0</c:v>
                </c:pt>
                <c:pt idx="7">
                  <c:v>747.0</c:v>
                </c:pt>
                <c:pt idx="8">
                  <c:v>774.0</c:v>
                </c:pt>
                <c:pt idx="9">
                  <c:v>780.0</c:v>
                </c:pt>
                <c:pt idx="10">
                  <c:v>768.0</c:v>
                </c:pt>
                <c:pt idx="11">
                  <c:v>816.0</c:v>
                </c:pt>
                <c:pt idx="12">
                  <c:v>1332.0</c:v>
                </c:pt>
                <c:pt idx="13">
                  <c:v>1542.0</c:v>
                </c:pt>
                <c:pt idx="14">
                  <c:v>1404.0</c:v>
                </c:pt>
                <c:pt idx="15">
                  <c:v>1389.0</c:v>
                </c:pt>
                <c:pt idx="16">
                  <c:v>1350.0</c:v>
                </c:pt>
                <c:pt idx="17">
                  <c:v>1209.0</c:v>
                </c:pt>
                <c:pt idx="18">
                  <c:v>1167.0</c:v>
                </c:pt>
                <c:pt idx="19">
                  <c:v>1320.0</c:v>
                </c:pt>
                <c:pt idx="20">
                  <c:v>1371.0</c:v>
                </c:pt>
                <c:pt idx="21">
                  <c:v>1377.0</c:v>
                </c:pt>
                <c:pt idx="22">
                  <c:v>1539.0</c:v>
                </c:pt>
              </c:numCache>
            </c:numRef>
          </c:val>
          <c:smooth val="0"/>
          <c:extLst xmlns:c16r2="http://schemas.microsoft.com/office/drawing/2015/06/chart">
            <c:ext xmlns:c16="http://schemas.microsoft.com/office/drawing/2014/chart" uri="{C3380CC4-5D6E-409C-BE32-E72D297353CC}">
              <c16:uniqueId val="{00000003-B1C0-4E11-A0F8-C197B3C50021}"/>
            </c:ext>
          </c:extLst>
        </c:ser>
        <c:dLbls>
          <c:showLegendKey val="0"/>
          <c:showVal val="0"/>
          <c:showCatName val="0"/>
          <c:showSerName val="0"/>
          <c:showPercent val="0"/>
          <c:showBubbleSize val="0"/>
        </c:dLbls>
        <c:marker val="1"/>
        <c:smooth val="0"/>
        <c:axId val="2144990744"/>
        <c:axId val="2144996264"/>
      </c:lineChart>
      <c:catAx>
        <c:axId val="2144990744"/>
        <c:scaling>
          <c:orientation val="minMax"/>
        </c:scaling>
        <c:delete val="0"/>
        <c:axPos val="b"/>
        <c:numFmt formatCode="General" sourceLinked="0"/>
        <c:majorTickMark val="out"/>
        <c:minorTickMark val="none"/>
        <c:tickLblPos val="nextTo"/>
        <c:txPr>
          <a:bodyPr rot="-5400000" vert="horz"/>
          <a:lstStyle/>
          <a:p>
            <a:pPr>
              <a:defRPr lang="en-CA" sz="1400" b="1">
                <a:latin typeface="Arial" panose="020B0604020202020204" pitchFamily="34" charset="0"/>
                <a:cs typeface="Arial" panose="020B0604020202020204" pitchFamily="34" charset="0"/>
              </a:defRPr>
            </a:pPr>
            <a:endParaRPr lang="en-US"/>
          </a:p>
        </c:txPr>
        <c:crossAx val="2144996264"/>
        <c:crosses val="autoZero"/>
        <c:auto val="1"/>
        <c:lblAlgn val="ctr"/>
        <c:lblOffset val="100"/>
        <c:noMultiLvlLbl val="0"/>
      </c:catAx>
      <c:valAx>
        <c:axId val="2144996264"/>
        <c:scaling>
          <c:orientation val="minMax"/>
        </c:scaling>
        <c:delete val="0"/>
        <c:axPos val="l"/>
        <c:majorGridlines/>
        <c:numFmt formatCode="#,##0" sourceLinked="0"/>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2144990744"/>
        <c:crosses val="autoZero"/>
        <c:crossBetween val="between"/>
      </c:valAx>
    </c:plotArea>
    <c:legend>
      <c:legendPos val="r"/>
      <c:layout>
        <c:manualLayout>
          <c:xMode val="edge"/>
          <c:yMode val="edge"/>
          <c:x val="0.142461513163562"/>
          <c:y val="0.158665014281938"/>
          <c:w val="0.177407117756324"/>
          <c:h val="0.187596846736231"/>
        </c:manualLayout>
      </c:layout>
      <c:overlay val="0"/>
      <c:spPr>
        <a:solidFill>
          <a:schemeClr val="bg1"/>
        </a:solidFill>
        <a:ln w="12700">
          <a:solidFill>
            <a:schemeClr val="tx1"/>
          </a:solidFill>
        </a:ln>
      </c:spPr>
      <c:txPr>
        <a:bodyPr/>
        <a:lstStyle/>
        <a:p>
          <a:pPr>
            <a:defRPr lang="en-CA" sz="14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1" l="0.700000000000001" r="0.700000000000001" t="0.750000000000001"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942035781318428"/>
          <c:y val="0.0385522528523743"/>
          <c:w val="0.917432502829635"/>
          <c:h val="0.836240616460755"/>
        </c:manualLayout>
      </c:layout>
      <c:lineChart>
        <c:grouping val="standard"/>
        <c:varyColors val="0"/>
        <c:ser>
          <c:idx val="0"/>
          <c:order val="0"/>
          <c:tx>
            <c:strRef>
              <c:f>'MA &amp; doc FT &amp; PT'!$C$3</c:f>
              <c:strCache>
                <c:ptCount val="1"/>
                <c:pt idx="0">
                  <c:v>Master's</c:v>
                </c:pt>
              </c:strCache>
            </c:strRef>
          </c:tx>
          <c:spPr>
            <a:ln w="50800">
              <a:solidFill>
                <a:schemeClr val="tx1"/>
              </a:solidFill>
            </a:ln>
          </c:spPr>
          <c:marker>
            <c:symbol val="circle"/>
            <c:size val="15"/>
            <c:spPr>
              <a:noFill/>
              <a:ln w="25400">
                <a:solidFill>
                  <a:schemeClr val="tx1"/>
                </a:solidFill>
              </a:ln>
            </c:spPr>
          </c:marker>
          <c:cat>
            <c:strRef>
              <c:f>'MA &amp; doc FT &amp; PT'!$B$4:$B$26</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'MA &amp; doc FT &amp; PT'!$C$29:$C$51</c:f>
              <c:numCache>
                <c:formatCode>#,##0</c:formatCode>
                <c:ptCount val="23"/>
                <c:pt idx="0">
                  <c:v>27873.0</c:v>
                </c:pt>
                <c:pt idx="1">
                  <c:v>27786.0</c:v>
                </c:pt>
                <c:pt idx="2">
                  <c:v>28083.0</c:v>
                </c:pt>
                <c:pt idx="3">
                  <c:v>28074.0</c:v>
                </c:pt>
                <c:pt idx="4">
                  <c:v>27510.0</c:v>
                </c:pt>
                <c:pt idx="5">
                  <c:v>27660.0</c:v>
                </c:pt>
                <c:pt idx="6">
                  <c:v>26499.0</c:v>
                </c:pt>
                <c:pt idx="7">
                  <c:v>27480.0</c:v>
                </c:pt>
                <c:pt idx="8">
                  <c:v>28080.0</c:v>
                </c:pt>
                <c:pt idx="9">
                  <c:v>29775.0</c:v>
                </c:pt>
                <c:pt idx="10">
                  <c:v>31080.0</c:v>
                </c:pt>
                <c:pt idx="11">
                  <c:v>30207.0</c:v>
                </c:pt>
                <c:pt idx="12">
                  <c:v>31200.0</c:v>
                </c:pt>
                <c:pt idx="13">
                  <c:v>30144.0</c:v>
                </c:pt>
                <c:pt idx="14">
                  <c:v>29925.0</c:v>
                </c:pt>
                <c:pt idx="15">
                  <c:v>30981.0</c:v>
                </c:pt>
                <c:pt idx="16">
                  <c:v>29931.0</c:v>
                </c:pt>
                <c:pt idx="17">
                  <c:v>32394.0</c:v>
                </c:pt>
                <c:pt idx="18">
                  <c:v>33378.0</c:v>
                </c:pt>
                <c:pt idx="19">
                  <c:v>34200.0</c:v>
                </c:pt>
                <c:pt idx="20">
                  <c:v>34506.0</c:v>
                </c:pt>
                <c:pt idx="21">
                  <c:v>33030.0</c:v>
                </c:pt>
                <c:pt idx="22">
                  <c:v>32661.0</c:v>
                </c:pt>
              </c:numCache>
            </c:numRef>
          </c:val>
          <c:smooth val="0"/>
          <c:extLst xmlns:c16r2="http://schemas.microsoft.com/office/drawing/2015/06/chart">
            <c:ext xmlns:c16="http://schemas.microsoft.com/office/drawing/2014/chart" uri="{C3380CC4-5D6E-409C-BE32-E72D297353CC}">
              <c16:uniqueId val="{00000000-A1C7-4303-B134-60D6CCAC7EF1}"/>
            </c:ext>
          </c:extLst>
        </c:ser>
        <c:ser>
          <c:idx val="1"/>
          <c:order val="1"/>
          <c:tx>
            <c:strRef>
              <c:f>'MA &amp; doc FT &amp; PT'!$D$3</c:f>
              <c:strCache>
                <c:ptCount val="1"/>
                <c:pt idx="0">
                  <c:v>Doctoral</c:v>
                </c:pt>
              </c:strCache>
            </c:strRef>
          </c:tx>
          <c:spPr>
            <a:ln w="50800">
              <a:solidFill>
                <a:schemeClr val="accent5">
                  <a:lumMod val="75000"/>
                </a:schemeClr>
              </a:solidFill>
            </a:ln>
          </c:spPr>
          <c:marker>
            <c:symbol val="diamond"/>
            <c:size val="15"/>
            <c:spPr>
              <a:solidFill>
                <a:schemeClr val="accent1"/>
              </a:solidFill>
              <a:ln w="12700">
                <a:solidFill>
                  <a:schemeClr val="accent5">
                    <a:lumMod val="75000"/>
                  </a:schemeClr>
                </a:solidFill>
              </a:ln>
            </c:spPr>
          </c:marker>
          <c:cat>
            <c:strRef>
              <c:f>'MA &amp; doc FT &amp; PT'!$B$4:$B$26</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'MA &amp; doc FT &amp; PT'!$D$29:$D$51</c:f>
              <c:numCache>
                <c:formatCode>#,##0</c:formatCode>
                <c:ptCount val="23"/>
                <c:pt idx="0">
                  <c:v>4203.0</c:v>
                </c:pt>
                <c:pt idx="1">
                  <c:v>4350.0</c:v>
                </c:pt>
                <c:pt idx="2">
                  <c:v>4479.0</c:v>
                </c:pt>
                <c:pt idx="3">
                  <c:v>4539.0</c:v>
                </c:pt>
                <c:pt idx="4">
                  <c:v>4437.0</c:v>
                </c:pt>
                <c:pt idx="5">
                  <c:v>4278.0</c:v>
                </c:pt>
                <c:pt idx="6">
                  <c:v>2781.0</c:v>
                </c:pt>
                <c:pt idx="7">
                  <c:v>2805.0</c:v>
                </c:pt>
                <c:pt idx="8">
                  <c:v>2880.0</c:v>
                </c:pt>
                <c:pt idx="9">
                  <c:v>2856.0</c:v>
                </c:pt>
                <c:pt idx="10">
                  <c:v>2871.0</c:v>
                </c:pt>
                <c:pt idx="11">
                  <c:v>2280.0</c:v>
                </c:pt>
                <c:pt idx="12">
                  <c:v>2340.0</c:v>
                </c:pt>
                <c:pt idx="13">
                  <c:v>2430.0</c:v>
                </c:pt>
                <c:pt idx="14">
                  <c:v>2331.0</c:v>
                </c:pt>
                <c:pt idx="15">
                  <c:v>2577.0</c:v>
                </c:pt>
                <c:pt idx="16">
                  <c:v>2658.0</c:v>
                </c:pt>
                <c:pt idx="17">
                  <c:v>2373.0</c:v>
                </c:pt>
                <c:pt idx="18">
                  <c:v>2430.0</c:v>
                </c:pt>
                <c:pt idx="19">
                  <c:v>2481.0</c:v>
                </c:pt>
                <c:pt idx="20">
                  <c:v>2595.0</c:v>
                </c:pt>
                <c:pt idx="21">
                  <c:v>2640.0</c:v>
                </c:pt>
                <c:pt idx="22">
                  <c:v>2679.0</c:v>
                </c:pt>
              </c:numCache>
            </c:numRef>
          </c:val>
          <c:smooth val="0"/>
          <c:extLst xmlns:c16r2="http://schemas.microsoft.com/office/drawing/2015/06/chart">
            <c:ext xmlns:c16="http://schemas.microsoft.com/office/drawing/2014/chart" uri="{C3380CC4-5D6E-409C-BE32-E72D297353CC}">
              <c16:uniqueId val="{00000001-A1C7-4303-B134-60D6CCAC7EF1}"/>
            </c:ext>
          </c:extLst>
        </c:ser>
        <c:dLbls>
          <c:showLegendKey val="0"/>
          <c:showVal val="0"/>
          <c:showCatName val="0"/>
          <c:showSerName val="0"/>
          <c:showPercent val="0"/>
          <c:showBubbleSize val="0"/>
        </c:dLbls>
        <c:marker val="1"/>
        <c:smooth val="0"/>
        <c:axId val="2144703800"/>
        <c:axId val="2144708680"/>
      </c:lineChart>
      <c:catAx>
        <c:axId val="2144703800"/>
        <c:scaling>
          <c:orientation val="minMax"/>
        </c:scaling>
        <c:delete val="0"/>
        <c:axPos val="b"/>
        <c:numFmt formatCode="General" sourceLinked="0"/>
        <c:majorTickMark val="out"/>
        <c:minorTickMark val="none"/>
        <c:tickLblPos val="nextTo"/>
        <c:txPr>
          <a:bodyPr rot="-5400000" vert="horz"/>
          <a:lstStyle/>
          <a:p>
            <a:pPr>
              <a:defRPr lang="en-CA" sz="1400" b="1">
                <a:latin typeface="Arial" panose="020B0604020202020204" pitchFamily="34" charset="0"/>
                <a:cs typeface="Arial" panose="020B0604020202020204" pitchFamily="34" charset="0"/>
              </a:defRPr>
            </a:pPr>
            <a:endParaRPr lang="en-US"/>
          </a:p>
        </c:txPr>
        <c:crossAx val="2144708680"/>
        <c:crosses val="autoZero"/>
        <c:auto val="1"/>
        <c:lblAlgn val="ctr"/>
        <c:lblOffset val="100"/>
        <c:noMultiLvlLbl val="0"/>
      </c:catAx>
      <c:valAx>
        <c:axId val="2144708680"/>
        <c:scaling>
          <c:orientation val="minMax"/>
        </c:scaling>
        <c:delete val="0"/>
        <c:axPos val="l"/>
        <c:majorGridlines/>
        <c:numFmt formatCode="#,##0" sourceLinked="0"/>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2144703800"/>
        <c:crosses val="autoZero"/>
        <c:crossBetween val="between"/>
      </c:valAx>
    </c:plotArea>
    <c:legend>
      <c:legendPos val="r"/>
      <c:layout>
        <c:manualLayout>
          <c:xMode val="edge"/>
          <c:yMode val="edge"/>
          <c:x val="0.464105992612831"/>
          <c:y val="0.0367501426127548"/>
          <c:w val="0.187886407544346"/>
          <c:h val="0.159346422966081"/>
        </c:manualLayout>
      </c:layout>
      <c:overlay val="0"/>
      <c:spPr>
        <a:solidFill>
          <a:schemeClr val="bg1"/>
        </a:solidFill>
        <a:ln w="12700">
          <a:solidFill>
            <a:schemeClr val="tx1"/>
          </a:solidFill>
        </a:ln>
      </c:spPr>
      <c:txPr>
        <a:bodyPr/>
        <a:lstStyle/>
        <a:p>
          <a:pPr>
            <a:defRPr lang="en-CA" sz="14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1" l="0.700000000000001" r="0.700000000000001" t="0.750000000000001" header="0.3" footer="0.3"/>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39044655434864"/>
          <c:y val="0.0224035524856946"/>
          <c:w val="0.893009262014942"/>
          <c:h val="0.834222736455021"/>
        </c:manualLayout>
      </c:layout>
      <c:lineChart>
        <c:grouping val="standard"/>
        <c:varyColors val="0"/>
        <c:ser>
          <c:idx val="0"/>
          <c:order val="0"/>
          <c:tx>
            <c:strRef>
              <c:f>'Percent intern''l by age'!$D$15</c:f>
              <c:strCache>
                <c:ptCount val="1"/>
                <c:pt idx="0">
                  <c:v>Less than 25</c:v>
                </c:pt>
              </c:strCache>
            </c:strRef>
          </c:tx>
          <c:spPr>
            <a:ln w="50800">
              <a:solidFill>
                <a:schemeClr val="tx1"/>
              </a:solidFill>
            </a:ln>
          </c:spPr>
          <c:marker>
            <c:symbol val="star"/>
            <c:size val="17"/>
            <c:spPr>
              <a:noFill/>
              <a:ln w="25400">
                <a:solidFill>
                  <a:schemeClr val="tx1"/>
                </a:solidFill>
              </a:ln>
            </c:spPr>
          </c:marker>
          <c:cat>
            <c:strRef>
              <c:f>'Percent intern''l by age'!$E$3:$AA$3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'Percent intern''l by age'!$E$15:$AA$15</c:f>
              <c:numCache>
                <c:formatCode>0.0</c:formatCode>
                <c:ptCount val="23"/>
                <c:pt idx="0">
                  <c:v>19.62529274004684</c:v>
                </c:pt>
                <c:pt idx="1">
                  <c:v>20.16210739614995</c:v>
                </c:pt>
                <c:pt idx="2">
                  <c:v>22.20930232558139</c:v>
                </c:pt>
                <c:pt idx="3">
                  <c:v>24.74025974025974</c:v>
                </c:pt>
                <c:pt idx="4">
                  <c:v>25.36005009392611</c:v>
                </c:pt>
                <c:pt idx="5">
                  <c:v>23.79778051787916</c:v>
                </c:pt>
                <c:pt idx="6">
                  <c:v>24.3789716926632</c:v>
                </c:pt>
                <c:pt idx="7">
                  <c:v>27.74974772956609</c:v>
                </c:pt>
                <c:pt idx="8">
                  <c:v>29.19572291957229</c:v>
                </c:pt>
                <c:pt idx="9">
                  <c:v>28.90591741166454</c:v>
                </c:pt>
                <c:pt idx="10">
                  <c:v>30.8927904370564</c:v>
                </c:pt>
                <c:pt idx="11">
                  <c:v>32.6478149100257</c:v>
                </c:pt>
                <c:pt idx="12">
                  <c:v>31.37029589198506</c:v>
                </c:pt>
                <c:pt idx="13">
                  <c:v>31.91144708423326</c:v>
                </c:pt>
                <c:pt idx="14">
                  <c:v>33.52878464818763</c:v>
                </c:pt>
                <c:pt idx="15">
                  <c:v>34.3857787211462</c:v>
                </c:pt>
                <c:pt idx="16">
                  <c:v>34.79918657854601</c:v>
                </c:pt>
                <c:pt idx="17">
                  <c:v>37.33011836913634</c:v>
                </c:pt>
                <c:pt idx="18">
                  <c:v>38.63504916136495</c:v>
                </c:pt>
                <c:pt idx="19">
                  <c:v>39.03448275862069</c:v>
                </c:pt>
                <c:pt idx="20">
                  <c:v>41.46005509641873</c:v>
                </c:pt>
                <c:pt idx="21">
                  <c:v>41.78006109414052</c:v>
                </c:pt>
                <c:pt idx="22" formatCode="#,##0.0">
                  <c:v>41.1007321383489</c:v>
                </c:pt>
              </c:numCache>
            </c:numRef>
          </c:val>
          <c:smooth val="0"/>
          <c:extLst xmlns:c16r2="http://schemas.microsoft.com/office/drawing/2015/06/chart">
            <c:ext xmlns:c16="http://schemas.microsoft.com/office/drawing/2014/chart" uri="{C3380CC4-5D6E-409C-BE32-E72D297353CC}">
              <c16:uniqueId val="{00000000-7718-4498-B4B8-C3E5E9F04AC3}"/>
            </c:ext>
          </c:extLst>
        </c:ser>
        <c:ser>
          <c:idx val="2"/>
          <c:order val="1"/>
          <c:tx>
            <c:strRef>
              <c:f>'Percent intern''l by age'!$D$16</c:f>
              <c:strCache>
                <c:ptCount val="1"/>
                <c:pt idx="0">
                  <c:v>25 to 29</c:v>
                </c:pt>
              </c:strCache>
            </c:strRef>
          </c:tx>
          <c:spPr>
            <a:ln w="63500">
              <a:solidFill>
                <a:schemeClr val="accent6">
                  <a:lumMod val="75000"/>
                </a:schemeClr>
              </a:solidFill>
            </a:ln>
          </c:spPr>
          <c:marker>
            <c:symbol val="diamond"/>
            <c:size val="15"/>
            <c:spPr>
              <a:solidFill>
                <a:schemeClr val="accent6">
                  <a:lumMod val="75000"/>
                </a:schemeClr>
              </a:solidFill>
              <a:ln w="38100">
                <a:solidFill>
                  <a:schemeClr val="accent6">
                    <a:lumMod val="75000"/>
                  </a:schemeClr>
                </a:solidFill>
              </a:ln>
            </c:spPr>
          </c:marker>
          <c:cat>
            <c:strRef>
              <c:f>'Percent intern''l by age'!$E$3:$AA$3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'Percent intern''l by age'!$E$16:$AA$16</c:f>
              <c:numCache>
                <c:formatCode>0.0</c:formatCode>
                <c:ptCount val="23"/>
                <c:pt idx="0">
                  <c:v>42.81030444964871</c:v>
                </c:pt>
                <c:pt idx="1">
                  <c:v>40.57750759878419</c:v>
                </c:pt>
                <c:pt idx="2">
                  <c:v>40.40697674418604</c:v>
                </c:pt>
                <c:pt idx="3">
                  <c:v>40.77922077922078</c:v>
                </c:pt>
                <c:pt idx="4">
                  <c:v>41.45272385723231</c:v>
                </c:pt>
                <c:pt idx="5">
                  <c:v>43.03329223181257</c:v>
                </c:pt>
                <c:pt idx="6">
                  <c:v>42.05661467359907</c:v>
                </c:pt>
                <c:pt idx="7">
                  <c:v>43.23915237134208</c:v>
                </c:pt>
                <c:pt idx="8">
                  <c:v>42.07345420734542</c:v>
                </c:pt>
                <c:pt idx="9">
                  <c:v>44.10387398893146</c:v>
                </c:pt>
                <c:pt idx="10">
                  <c:v>44.00448262980949</c:v>
                </c:pt>
                <c:pt idx="11">
                  <c:v>43.76606683804628</c:v>
                </c:pt>
                <c:pt idx="12">
                  <c:v>41.10887675955185</c:v>
                </c:pt>
                <c:pt idx="13">
                  <c:v>39.68682505399568</c:v>
                </c:pt>
                <c:pt idx="14">
                  <c:v>40.16524520255863</c:v>
                </c:pt>
                <c:pt idx="15">
                  <c:v>40.01061289466702</c:v>
                </c:pt>
                <c:pt idx="16">
                  <c:v>41.02694458566345</c:v>
                </c:pt>
                <c:pt idx="17">
                  <c:v>42.48136782113108</c:v>
                </c:pt>
                <c:pt idx="18">
                  <c:v>42.6257952573742</c:v>
                </c:pt>
                <c:pt idx="19">
                  <c:v>42.01724137931034</c:v>
                </c:pt>
                <c:pt idx="20">
                  <c:v>41.18457300275482</c:v>
                </c:pt>
                <c:pt idx="21">
                  <c:v>41.210774784782</c:v>
                </c:pt>
                <c:pt idx="22" formatCode="#,##0.0">
                  <c:v>41.27745518808382</c:v>
                </c:pt>
              </c:numCache>
            </c:numRef>
          </c:val>
          <c:smooth val="0"/>
          <c:extLst xmlns:c16r2="http://schemas.microsoft.com/office/drawing/2015/06/chart">
            <c:ext xmlns:c16="http://schemas.microsoft.com/office/drawing/2014/chart" uri="{C3380CC4-5D6E-409C-BE32-E72D297353CC}">
              <c16:uniqueId val="{00000001-7718-4498-B4B8-C3E5E9F04AC3}"/>
            </c:ext>
          </c:extLst>
        </c:ser>
        <c:ser>
          <c:idx val="1"/>
          <c:order val="2"/>
          <c:tx>
            <c:strRef>
              <c:f>'Percent intern''l by age'!$D$17</c:f>
              <c:strCache>
                <c:ptCount val="1"/>
                <c:pt idx="0">
                  <c:v>30 to 34 </c:v>
                </c:pt>
              </c:strCache>
            </c:strRef>
          </c:tx>
          <c:spPr>
            <a:ln w="63500">
              <a:solidFill>
                <a:schemeClr val="bg2">
                  <a:lumMod val="75000"/>
                </a:schemeClr>
              </a:solidFill>
            </a:ln>
          </c:spPr>
          <c:marker>
            <c:symbol val="square"/>
            <c:size val="15"/>
            <c:spPr>
              <a:solidFill>
                <a:schemeClr val="bg2">
                  <a:lumMod val="75000"/>
                </a:schemeClr>
              </a:solidFill>
              <a:ln w="25400">
                <a:solidFill>
                  <a:schemeClr val="bg2">
                    <a:lumMod val="75000"/>
                  </a:schemeClr>
                </a:solidFill>
              </a:ln>
            </c:spPr>
          </c:marker>
          <c:cat>
            <c:strRef>
              <c:f>'Percent intern''l by age'!$E$3:$AA$3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'Percent intern''l by age'!$E$17:$AA$17</c:f>
              <c:numCache>
                <c:formatCode>0.0</c:formatCode>
                <c:ptCount val="23"/>
                <c:pt idx="0">
                  <c:v>23.09133489461358</c:v>
                </c:pt>
                <c:pt idx="1">
                  <c:v>23.4549138804458</c:v>
                </c:pt>
                <c:pt idx="2">
                  <c:v>21.97674418604651</c:v>
                </c:pt>
                <c:pt idx="3">
                  <c:v>20.38961038961039</c:v>
                </c:pt>
                <c:pt idx="4">
                  <c:v>20.35065748278021</c:v>
                </c:pt>
                <c:pt idx="5">
                  <c:v>19.11220715166461</c:v>
                </c:pt>
                <c:pt idx="6">
                  <c:v>18.83304448295783</c:v>
                </c:pt>
                <c:pt idx="7">
                  <c:v>16.44803229061554</c:v>
                </c:pt>
                <c:pt idx="8">
                  <c:v>16.73640167364017</c:v>
                </c:pt>
                <c:pt idx="9">
                  <c:v>15.92166879523201</c:v>
                </c:pt>
                <c:pt idx="10">
                  <c:v>15.53978333955921</c:v>
                </c:pt>
                <c:pt idx="11">
                  <c:v>14.84575835475578</c:v>
                </c:pt>
                <c:pt idx="12">
                  <c:v>14.76587187589773</c:v>
                </c:pt>
                <c:pt idx="13">
                  <c:v>14.52483801295896</c:v>
                </c:pt>
                <c:pt idx="14">
                  <c:v>13.83262260127932</c:v>
                </c:pt>
                <c:pt idx="15">
                  <c:v>13.31918280711064</c:v>
                </c:pt>
                <c:pt idx="16">
                  <c:v>12.73512963904423</c:v>
                </c:pt>
                <c:pt idx="17">
                  <c:v>11.35466900482245</c:v>
                </c:pt>
                <c:pt idx="18">
                  <c:v>11.23963755542703</c:v>
                </c:pt>
                <c:pt idx="19">
                  <c:v>11.36206896551724</c:v>
                </c:pt>
                <c:pt idx="20">
                  <c:v>10.36118763391491</c:v>
                </c:pt>
                <c:pt idx="21">
                  <c:v>10.63593446264926</c:v>
                </c:pt>
                <c:pt idx="22" formatCode="#,##0.0">
                  <c:v>11.13355213329967</c:v>
                </c:pt>
              </c:numCache>
            </c:numRef>
          </c:val>
          <c:smooth val="0"/>
          <c:extLst xmlns:c16r2="http://schemas.microsoft.com/office/drawing/2015/06/chart">
            <c:ext xmlns:c16="http://schemas.microsoft.com/office/drawing/2014/chart" uri="{C3380CC4-5D6E-409C-BE32-E72D297353CC}">
              <c16:uniqueId val="{00000002-7718-4498-B4B8-C3E5E9F04AC3}"/>
            </c:ext>
          </c:extLst>
        </c:ser>
        <c:ser>
          <c:idx val="3"/>
          <c:order val="3"/>
          <c:tx>
            <c:strRef>
              <c:f>'Percent intern''l by age'!$D$18</c:f>
              <c:strCache>
                <c:ptCount val="1"/>
                <c:pt idx="0">
                  <c:v>35 and over</c:v>
                </c:pt>
              </c:strCache>
            </c:strRef>
          </c:tx>
          <c:spPr>
            <a:ln w="50800">
              <a:solidFill>
                <a:srgbClr val="00B050"/>
              </a:solidFill>
            </a:ln>
          </c:spPr>
          <c:marker>
            <c:symbol val="circle"/>
            <c:size val="15"/>
            <c:spPr>
              <a:solidFill>
                <a:srgbClr val="00B050"/>
              </a:solidFill>
              <a:ln>
                <a:solidFill>
                  <a:srgbClr val="00B050"/>
                </a:solidFill>
              </a:ln>
            </c:spPr>
          </c:marker>
          <c:cat>
            <c:strRef>
              <c:f>'Percent intern''l by age'!$E$3:$AA$3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'Percent intern''l by age'!$E$18:$AA$18</c:f>
              <c:numCache>
                <c:formatCode>0.0</c:formatCode>
                <c:ptCount val="23"/>
                <c:pt idx="0">
                  <c:v>14.47306791569087</c:v>
                </c:pt>
                <c:pt idx="1">
                  <c:v>15.80547112462006</c:v>
                </c:pt>
                <c:pt idx="2">
                  <c:v>15.40697674418605</c:v>
                </c:pt>
                <c:pt idx="3">
                  <c:v>14.09090909090909</c:v>
                </c:pt>
                <c:pt idx="4">
                  <c:v>12.83656856606136</c:v>
                </c:pt>
                <c:pt idx="5">
                  <c:v>14.05672009864365</c:v>
                </c:pt>
                <c:pt idx="6">
                  <c:v>14.7313691507799</c:v>
                </c:pt>
                <c:pt idx="7">
                  <c:v>12.56306760847629</c:v>
                </c:pt>
                <c:pt idx="8">
                  <c:v>11.99442119944212</c:v>
                </c:pt>
                <c:pt idx="9">
                  <c:v>11.06853980417199</c:v>
                </c:pt>
                <c:pt idx="10">
                  <c:v>9.562943593574898</c:v>
                </c:pt>
                <c:pt idx="11">
                  <c:v>8.740359897172237</c:v>
                </c:pt>
                <c:pt idx="12">
                  <c:v>12.75495547256535</c:v>
                </c:pt>
                <c:pt idx="13">
                  <c:v>13.8768898488121</c:v>
                </c:pt>
                <c:pt idx="14">
                  <c:v>12.47334754797441</c:v>
                </c:pt>
                <c:pt idx="15">
                  <c:v>12.28442557707615</c:v>
                </c:pt>
                <c:pt idx="16">
                  <c:v>11.43873919674631</c:v>
                </c:pt>
                <c:pt idx="17">
                  <c:v>8.833844804910127</c:v>
                </c:pt>
                <c:pt idx="18">
                  <c:v>7.499518025833815</c:v>
                </c:pt>
                <c:pt idx="19">
                  <c:v>7.586206896551724</c:v>
                </c:pt>
                <c:pt idx="20">
                  <c:v>6.994184266911539</c:v>
                </c:pt>
                <c:pt idx="21">
                  <c:v>6.373229658428214</c:v>
                </c:pt>
                <c:pt idx="22" formatCode="#,##0.0">
                  <c:v>6.475637465286543</c:v>
                </c:pt>
              </c:numCache>
            </c:numRef>
          </c:val>
          <c:smooth val="0"/>
          <c:extLst xmlns:c16r2="http://schemas.microsoft.com/office/drawing/2015/06/chart">
            <c:ext xmlns:c16="http://schemas.microsoft.com/office/drawing/2014/chart" uri="{C3380CC4-5D6E-409C-BE32-E72D297353CC}">
              <c16:uniqueId val="{00000003-7718-4498-B4B8-C3E5E9F04AC3}"/>
            </c:ext>
          </c:extLst>
        </c:ser>
        <c:dLbls>
          <c:showLegendKey val="0"/>
          <c:showVal val="0"/>
          <c:showCatName val="0"/>
          <c:showSerName val="0"/>
          <c:showPercent val="0"/>
          <c:showBubbleSize val="0"/>
        </c:dLbls>
        <c:marker val="1"/>
        <c:smooth val="0"/>
        <c:axId val="2142602904"/>
        <c:axId val="2142608440"/>
      </c:lineChart>
      <c:catAx>
        <c:axId val="2142602904"/>
        <c:scaling>
          <c:orientation val="minMax"/>
        </c:scaling>
        <c:delete val="0"/>
        <c:axPos val="b"/>
        <c:numFmt formatCode="General" sourceLinked="0"/>
        <c:majorTickMark val="out"/>
        <c:minorTickMark val="none"/>
        <c:tickLblPos val="nextTo"/>
        <c:txPr>
          <a:bodyPr rot="-5400000" vert="horz"/>
          <a:lstStyle/>
          <a:p>
            <a:pPr>
              <a:defRPr lang="en-CA" sz="1400" b="1">
                <a:latin typeface="Arial" panose="020B0604020202020204" pitchFamily="34" charset="0"/>
                <a:cs typeface="Arial" panose="020B0604020202020204" pitchFamily="34" charset="0"/>
              </a:defRPr>
            </a:pPr>
            <a:endParaRPr lang="en-US"/>
          </a:p>
        </c:txPr>
        <c:crossAx val="2142608440"/>
        <c:crosses val="autoZero"/>
        <c:auto val="1"/>
        <c:lblAlgn val="ctr"/>
        <c:lblOffset val="100"/>
        <c:noMultiLvlLbl val="0"/>
      </c:catAx>
      <c:valAx>
        <c:axId val="2142608440"/>
        <c:scaling>
          <c:orientation val="minMax"/>
          <c:max val="60.0"/>
          <c:min val="0.0"/>
        </c:scaling>
        <c:delete val="0"/>
        <c:axPos val="l"/>
        <c:majorGridlines/>
        <c:numFmt formatCode="#,##0" sourceLinked="0"/>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2142602904"/>
        <c:crosses val="autoZero"/>
        <c:crossBetween val="between"/>
        <c:majorUnit val="5.0"/>
      </c:valAx>
    </c:plotArea>
    <c:legend>
      <c:legendPos val="r"/>
      <c:layout>
        <c:manualLayout>
          <c:xMode val="edge"/>
          <c:yMode val="edge"/>
          <c:x val="0.5624808547293"/>
          <c:y val="0.0415866580900334"/>
          <c:w val="0.177407117756324"/>
          <c:h val="0.187596846736231"/>
        </c:manualLayout>
      </c:layout>
      <c:overlay val="0"/>
      <c:spPr>
        <a:solidFill>
          <a:schemeClr val="bg1"/>
        </a:solidFill>
        <a:ln w="12700">
          <a:solidFill>
            <a:schemeClr val="tx1"/>
          </a:solidFill>
        </a:ln>
      </c:spPr>
      <c:txPr>
        <a:bodyPr/>
        <a:lstStyle/>
        <a:p>
          <a:pPr>
            <a:defRPr lang="en-CA" sz="14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1" l="0.700000000000001" r="0.700000000000001" t="0.750000000000001"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39044655434864"/>
          <c:y val="0.0224035524856946"/>
          <c:w val="0.893009262014942"/>
          <c:h val="0.834222736455021"/>
        </c:manualLayout>
      </c:layout>
      <c:lineChart>
        <c:grouping val="standard"/>
        <c:varyColors val="0"/>
        <c:ser>
          <c:idx val="0"/>
          <c:order val="0"/>
          <c:tx>
            <c:strRef>
              <c:f>'Percent intern''l by age'!$D$9</c:f>
              <c:strCache>
                <c:ptCount val="1"/>
                <c:pt idx="0">
                  <c:v>Less than 25</c:v>
                </c:pt>
              </c:strCache>
            </c:strRef>
          </c:tx>
          <c:spPr>
            <a:ln w="50800">
              <a:solidFill>
                <a:schemeClr val="tx1"/>
              </a:solidFill>
            </a:ln>
          </c:spPr>
          <c:marker>
            <c:symbol val="star"/>
            <c:size val="17"/>
            <c:spPr>
              <a:noFill/>
              <a:ln w="25400">
                <a:solidFill>
                  <a:schemeClr val="tx1"/>
                </a:solidFill>
              </a:ln>
            </c:spPr>
          </c:marker>
          <c:cat>
            <c:strRef>
              <c:f>'Percent intern''l by age'!$E$3:$AA$3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'Percent intern''l by age'!$E$9:$AA$9</c:f>
              <c:numCache>
                <c:formatCode>#,##0</c:formatCode>
                <c:ptCount val="23"/>
                <c:pt idx="0">
                  <c:v>213.0</c:v>
                </c:pt>
                <c:pt idx="1">
                  <c:v>192.0</c:v>
                </c:pt>
                <c:pt idx="2">
                  <c:v>180.0</c:v>
                </c:pt>
                <c:pt idx="3">
                  <c:v>165.0</c:v>
                </c:pt>
                <c:pt idx="4">
                  <c:v>162.0</c:v>
                </c:pt>
                <c:pt idx="5">
                  <c:v>189.0</c:v>
                </c:pt>
                <c:pt idx="6">
                  <c:v>213.0</c:v>
                </c:pt>
                <c:pt idx="7">
                  <c:v>207.0</c:v>
                </c:pt>
                <c:pt idx="8">
                  <c:v>237.0</c:v>
                </c:pt>
                <c:pt idx="9">
                  <c:v>282.0</c:v>
                </c:pt>
                <c:pt idx="10">
                  <c:v>309.0</c:v>
                </c:pt>
                <c:pt idx="11">
                  <c:v>390.0</c:v>
                </c:pt>
                <c:pt idx="12">
                  <c:v>402.0</c:v>
                </c:pt>
                <c:pt idx="13">
                  <c:v>435.0</c:v>
                </c:pt>
                <c:pt idx="14">
                  <c:v>417.0</c:v>
                </c:pt>
                <c:pt idx="15">
                  <c:v>474.0</c:v>
                </c:pt>
                <c:pt idx="16">
                  <c:v>477.0</c:v>
                </c:pt>
                <c:pt idx="17">
                  <c:v>630.0</c:v>
                </c:pt>
                <c:pt idx="18">
                  <c:v>750.0</c:v>
                </c:pt>
                <c:pt idx="19">
                  <c:v>810.0</c:v>
                </c:pt>
                <c:pt idx="20">
                  <c:v>846.0</c:v>
                </c:pt>
                <c:pt idx="21">
                  <c:v>810.0</c:v>
                </c:pt>
                <c:pt idx="22">
                  <c:v>846.0</c:v>
                </c:pt>
              </c:numCache>
            </c:numRef>
          </c:val>
          <c:smooth val="0"/>
          <c:extLst xmlns:c16r2="http://schemas.microsoft.com/office/drawing/2015/06/chart">
            <c:ext xmlns:c16="http://schemas.microsoft.com/office/drawing/2014/chart" uri="{C3380CC4-5D6E-409C-BE32-E72D297353CC}">
              <c16:uniqueId val="{00000000-2914-4C14-B28E-BE21215EA92B}"/>
            </c:ext>
          </c:extLst>
        </c:ser>
        <c:ser>
          <c:idx val="2"/>
          <c:order val="1"/>
          <c:tx>
            <c:strRef>
              <c:f>'Percent intern''l by age'!$D$10</c:f>
              <c:strCache>
                <c:ptCount val="1"/>
                <c:pt idx="0">
                  <c:v>25 to 29</c:v>
                </c:pt>
              </c:strCache>
            </c:strRef>
          </c:tx>
          <c:spPr>
            <a:ln w="63500">
              <a:solidFill>
                <a:schemeClr val="accent6">
                  <a:lumMod val="75000"/>
                </a:schemeClr>
              </a:solidFill>
            </a:ln>
          </c:spPr>
          <c:marker>
            <c:symbol val="diamond"/>
            <c:size val="15"/>
            <c:spPr>
              <a:solidFill>
                <a:schemeClr val="accent6">
                  <a:lumMod val="75000"/>
                </a:schemeClr>
              </a:solidFill>
              <a:ln w="38100">
                <a:solidFill>
                  <a:schemeClr val="accent6">
                    <a:lumMod val="75000"/>
                  </a:schemeClr>
                </a:solidFill>
              </a:ln>
            </c:spPr>
          </c:marker>
          <c:cat>
            <c:strRef>
              <c:f>'Percent intern''l by age'!$E$3:$AA$3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'Percent intern''l by age'!$E$10:$AA$10</c:f>
              <c:numCache>
                <c:formatCode>#,##0</c:formatCode>
                <c:ptCount val="23"/>
                <c:pt idx="0">
                  <c:v>2046.0</c:v>
                </c:pt>
                <c:pt idx="1">
                  <c:v>2061.0</c:v>
                </c:pt>
                <c:pt idx="2">
                  <c:v>1827.0</c:v>
                </c:pt>
                <c:pt idx="3">
                  <c:v>1629.0</c:v>
                </c:pt>
                <c:pt idx="4">
                  <c:v>1599.0</c:v>
                </c:pt>
                <c:pt idx="5">
                  <c:v>1500.0</c:v>
                </c:pt>
                <c:pt idx="6">
                  <c:v>1623.0</c:v>
                </c:pt>
                <c:pt idx="7">
                  <c:v>1647.0</c:v>
                </c:pt>
                <c:pt idx="8">
                  <c:v>1713.0</c:v>
                </c:pt>
                <c:pt idx="9">
                  <c:v>1857.0</c:v>
                </c:pt>
                <c:pt idx="10">
                  <c:v>2307.0</c:v>
                </c:pt>
                <c:pt idx="11">
                  <c:v>3024.0</c:v>
                </c:pt>
                <c:pt idx="12">
                  <c:v>3495.0</c:v>
                </c:pt>
                <c:pt idx="13">
                  <c:v>3717.0</c:v>
                </c:pt>
                <c:pt idx="14">
                  <c:v>3717.0</c:v>
                </c:pt>
                <c:pt idx="15">
                  <c:v>3996.0</c:v>
                </c:pt>
                <c:pt idx="16">
                  <c:v>4323.0</c:v>
                </c:pt>
                <c:pt idx="17">
                  <c:v>5217.0</c:v>
                </c:pt>
                <c:pt idx="18">
                  <c:v>5871.0</c:v>
                </c:pt>
                <c:pt idx="19">
                  <c:v>6600.0</c:v>
                </c:pt>
                <c:pt idx="20">
                  <c:v>7056.0</c:v>
                </c:pt>
                <c:pt idx="21">
                  <c:v>7434.0</c:v>
                </c:pt>
                <c:pt idx="22">
                  <c:v>7773.0</c:v>
                </c:pt>
              </c:numCache>
            </c:numRef>
          </c:val>
          <c:smooth val="0"/>
          <c:extLst xmlns:c16r2="http://schemas.microsoft.com/office/drawing/2015/06/chart">
            <c:ext xmlns:c16="http://schemas.microsoft.com/office/drawing/2014/chart" uri="{C3380CC4-5D6E-409C-BE32-E72D297353CC}">
              <c16:uniqueId val="{00000001-2914-4C14-B28E-BE21215EA92B}"/>
            </c:ext>
          </c:extLst>
        </c:ser>
        <c:ser>
          <c:idx val="1"/>
          <c:order val="2"/>
          <c:tx>
            <c:strRef>
              <c:f>'Percent intern''l by age'!$D$11</c:f>
              <c:strCache>
                <c:ptCount val="1"/>
                <c:pt idx="0">
                  <c:v>30 to 34 </c:v>
                </c:pt>
              </c:strCache>
            </c:strRef>
          </c:tx>
          <c:spPr>
            <a:ln w="63500">
              <a:solidFill>
                <a:schemeClr val="bg2">
                  <a:lumMod val="75000"/>
                </a:schemeClr>
              </a:solidFill>
            </a:ln>
          </c:spPr>
          <c:marker>
            <c:symbol val="square"/>
            <c:size val="15"/>
            <c:spPr>
              <a:solidFill>
                <a:schemeClr val="bg2">
                  <a:lumMod val="75000"/>
                </a:schemeClr>
              </a:solidFill>
              <a:ln w="25400">
                <a:solidFill>
                  <a:schemeClr val="bg2">
                    <a:lumMod val="75000"/>
                  </a:schemeClr>
                </a:solidFill>
              </a:ln>
            </c:spPr>
          </c:marker>
          <c:cat>
            <c:strRef>
              <c:f>'Percent intern''l by age'!$E$3:$AA$3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'Percent intern''l by age'!$E$11:$AA$11</c:f>
              <c:numCache>
                <c:formatCode>#,##0</c:formatCode>
                <c:ptCount val="23"/>
                <c:pt idx="0">
                  <c:v>1983.0</c:v>
                </c:pt>
                <c:pt idx="1">
                  <c:v>2262.0</c:v>
                </c:pt>
                <c:pt idx="2">
                  <c:v>2172.0</c:v>
                </c:pt>
                <c:pt idx="3">
                  <c:v>1914.0</c:v>
                </c:pt>
                <c:pt idx="4">
                  <c:v>1719.0</c:v>
                </c:pt>
                <c:pt idx="5">
                  <c:v>1524.0</c:v>
                </c:pt>
                <c:pt idx="6">
                  <c:v>1419.0</c:v>
                </c:pt>
                <c:pt idx="7">
                  <c:v>1287.0</c:v>
                </c:pt>
                <c:pt idx="8">
                  <c:v>1278.0</c:v>
                </c:pt>
                <c:pt idx="9">
                  <c:v>1374.0</c:v>
                </c:pt>
                <c:pt idx="10">
                  <c:v>1554.0</c:v>
                </c:pt>
                <c:pt idx="11">
                  <c:v>1857.0</c:v>
                </c:pt>
                <c:pt idx="12">
                  <c:v>1983.0</c:v>
                </c:pt>
                <c:pt idx="13">
                  <c:v>2142.0</c:v>
                </c:pt>
                <c:pt idx="14">
                  <c:v>2157.0</c:v>
                </c:pt>
                <c:pt idx="15">
                  <c:v>2142.0</c:v>
                </c:pt>
                <c:pt idx="16">
                  <c:v>2337.0</c:v>
                </c:pt>
                <c:pt idx="17">
                  <c:v>2637.0</c:v>
                </c:pt>
                <c:pt idx="18">
                  <c:v>2841.0</c:v>
                </c:pt>
                <c:pt idx="19">
                  <c:v>3402.0</c:v>
                </c:pt>
                <c:pt idx="20">
                  <c:v>3885.0</c:v>
                </c:pt>
                <c:pt idx="21">
                  <c:v>4386.0</c:v>
                </c:pt>
                <c:pt idx="22">
                  <c:v>4755.0</c:v>
                </c:pt>
              </c:numCache>
            </c:numRef>
          </c:val>
          <c:smooth val="0"/>
          <c:extLst xmlns:c16r2="http://schemas.microsoft.com/office/drawing/2015/06/chart">
            <c:ext xmlns:c16="http://schemas.microsoft.com/office/drawing/2014/chart" uri="{C3380CC4-5D6E-409C-BE32-E72D297353CC}">
              <c16:uniqueId val="{00000002-2914-4C14-B28E-BE21215EA92B}"/>
            </c:ext>
          </c:extLst>
        </c:ser>
        <c:ser>
          <c:idx val="3"/>
          <c:order val="3"/>
          <c:tx>
            <c:strRef>
              <c:f>'Percent intern''l by age'!$D$12</c:f>
              <c:strCache>
                <c:ptCount val="1"/>
                <c:pt idx="0">
                  <c:v>35 and over</c:v>
                </c:pt>
              </c:strCache>
            </c:strRef>
          </c:tx>
          <c:spPr>
            <a:ln w="50800">
              <a:solidFill>
                <a:srgbClr val="00B050"/>
              </a:solidFill>
            </a:ln>
          </c:spPr>
          <c:marker>
            <c:symbol val="circle"/>
            <c:size val="15"/>
            <c:spPr>
              <a:solidFill>
                <a:srgbClr val="00B050"/>
              </a:solidFill>
              <a:ln>
                <a:solidFill>
                  <a:srgbClr val="00B050"/>
                </a:solidFill>
              </a:ln>
            </c:spPr>
          </c:marker>
          <c:cat>
            <c:strRef>
              <c:f>'Percent intern''l by age'!$E$3:$AA$3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'Percent intern''l by age'!$E$12:$AA$12</c:f>
              <c:numCache>
                <c:formatCode>#,##0</c:formatCode>
                <c:ptCount val="23"/>
                <c:pt idx="0">
                  <c:v>1491.0</c:v>
                </c:pt>
                <c:pt idx="1">
                  <c:v>1629.0</c:v>
                </c:pt>
                <c:pt idx="2">
                  <c:v>1641.0</c:v>
                </c:pt>
                <c:pt idx="3">
                  <c:v>1557.0</c:v>
                </c:pt>
                <c:pt idx="4">
                  <c:v>1506.0</c:v>
                </c:pt>
                <c:pt idx="5">
                  <c:v>1341.0</c:v>
                </c:pt>
                <c:pt idx="6">
                  <c:v>1299.0</c:v>
                </c:pt>
                <c:pt idx="7">
                  <c:v>1188.0</c:v>
                </c:pt>
                <c:pt idx="8">
                  <c:v>1179.0</c:v>
                </c:pt>
                <c:pt idx="9">
                  <c:v>1194.0</c:v>
                </c:pt>
                <c:pt idx="10">
                  <c:v>1296.0</c:v>
                </c:pt>
                <c:pt idx="11">
                  <c:v>1398.0</c:v>
                </c:pt>
                <c:pt idx="12">
                  <c:v>1440.0</c:v>
                </c:pt>
                <c:pt idx="13">
                  <c:v>1425.0</c:v>
                </c:pt>
                <c:pt idx="14">
                  <c:v>1404.0</c:v>
                </c:pt>
                <c:pt idx="15">
                  <c:v>1434.0</c:v>
                </c:pt>
                <c:pt idx="16">
                  <c:v>1482.0</c:v>
                </c:pt>
                <c:pt idx="17">
                  <c:v>1617.0</c:v>
                </c:pt>
                <c:pt idx="18">
                  <c:v>1701.0</c:v>
                </c:pt>
                <c:pt idx="19">
                  <c:v>1833.0</c:v>
                </c:pt>
                <c:pt idx="20">
                  <c:v>1974.0</c:v>
                </c:pt>
                <c:pt idx="21">
                  <c:v>2187.0</c:v>
                </c:pt>
                <c:pt idx="22">
                  <c:v>2436.0</c:v>
                </c:pt>
              </c:numCache>
            </c:numRef>
          </c:val>
          <c:smooth val="0"/>
          <c:extLst xmlns:c16r2="http://schemas.microsoft.com/office/drawing/2015/06/chart">
            <c:ext xmlns:c16="http://schemas.microsoft.com/office/drawing/2014/chart" uri="{C3380CC4-5D6E-409C-BE32-E72D297353CC}">
              <c16:uniqueId val="{00000003-2914-4C14-B28E-BE21215EA92B}"/>
            </c:ext>
          </c:extLst>
        </c:ser>
        <c:dLbls>
          <c:showLegendKey val="0"/>
          <c:showVal val="0"/>
          <c:showCatName val="0"/>
          <c:showSerName val="0"/>
          <c:showPercent val="0"/>
          <c:showBubbleSize val="0"/>
        </c:dLbls>
        <c:marker val="1"/>
        <c:smooth val="0"/>
        <c:axId val="2145063192"/>
        <c:axId val="2145068728"/>
      </c:lineChart>
      <c:catAx>
        <c:axId val="2145063192"/>
        <c:scaling>
          <c:orientation val="minMax"/>
        </c:scaling>
        <c:delete val="0"/>
        <c:axPos val="b"/>
        <c:numFmt formatCode="General" sourceLinked="0"/>
        <c:majorTickMark val="out"/>
        <c:minorTickMark val="none"/>
        <c:tickLblPos val="nextTo"/>
        <c:txPr>
          <a:bodyPr rot="-5400000" vert="horz"/>
          <a:lstStyle/>
          <a:p>
            <a:pPr>
              <a:defRPr lang="en-CA" sz="1400" b="1">
                <a:latin typeface="Arial" panose="020B0604020202020204" pitchFamily="34" charset="0"/>
                <a:cs typeface="Arial" panose="020B0604020202020204" pitchFamily="34" charset="0"/>
              </a:defRPr>
            </a:pPr>
            <a:endParaRPr lang="en-US"/>
          </a:p>
        </c:txPr>
        <c:crossAx val="2145068728"/>
        <c:crosses val="autoZero"/>
        <c:auto val="1"/>
        <c:lblAlgn val="ctr"/>
        <c:lblOffset val="100"/>
        <c:noMultiLvlLbl val="0"/>
      </c:catAx>
      <c:valAx>
        <c:axId val="2145068728"/>
        <c:scaling>
          <c:orientation val="minMax"/>
        </c:scaling>
        <c:delete val="0"/>
        <c:axPos val="l"/>
        <c:majorGridlines/>
        <c:numFmt formatCode="#,##0" sourceLinked="0"/>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2145063192"/>
        <c:crosses val="autoZero"/>
        <c:crossBetween val="between"/>
      </c:valAx>
    </c:plotArea>
    <c:legend>
      <c:legendPos val="r"/>
      <c:layout>
        <c:manualLayout>
          <c:xMode val="edge"/>
          <c:yMode val="edge"/>
          <c:x val="0.142461513163562"/>
          <c:y val="0.158665014281938"/>
          <c:w val="0.177407117756324"/>
          <c:h val="0.187596846736231"/>
        </c:manualLayout>
      </c:layout>
      <c:overlay val="0"/>
      <c:spPr>
        <a:solidFill>
          <a:schemeClr val="bg1"/>
        </a:solidFill>
        <a:ln w="12700">
          <a:solidFill>
            <a:schemeClr val="tx1"/>
          </a:solidFill>
        </a:ln>
      </c:spPr>
      <c:txPr>
        <a:bodyPr/>
        <a:lstStyle/>
        <a:p>
          <a:pPr>
            <a:defRPr lang="en-CA" sz="14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1" l="0.700000000000001" r="0.700000000000001" t="0.750000000000001"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39044655434864"/>
          <c:y val="0.0224035524856946"/>
          <c:w val="0.893009262014942"/>
          <c:h val="0.834222736455021"/>
        </c:manualLayout>
      </c:layout>
      <c:lineChart>
        <c:grouping val="standard"/>
        <c:varyColors val="0"/>
        <c:ser>
          <c:idx val="0"/>
          <c:order val="0"/>
          <c:tx>
            <c:strRef>
              <c:f>'Percent intern''l by age'!$D$20</c:f>
              <c:strCache>
                <c:ptCount val="1"/>
                <c:pt idx="0">
                  <c:v>Less than 25</c:v>
                </c:pt>
              </c:strCache>
            </c:strRef>
          </c:tx>
          <c:spPr>
            <a:ln w="50800">
              <a:solidFill>
                <a:schemeClr val="tx1"/>
              </a:solidFill>
            </a:ln>
          </c:spPr>
          <c:marker>
            <c:symbol val="star"/>
            <c:size val="17"/>
            <c:spPr>
              <a:noFill/>
              <a:ln w="25400">
                <a:solidFill>
                  <a:schemeClr val="tx1"/>
                </a:solidFill>
              </a:ln>
            </c:spPr>
          </c:marker>
          <c:cat>
            <c:strRef>
              <c:f>'Percent intern''l by age'!$E$3:$AA$3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'Percent intern''l by age'!$E$20:$AA$20</c:f>
              <c:numCache>
                <c:formatCode>0.0</c:formatCode>
                <c:ptCount val="23"/>
                <c:pt idx="0">
                  <c:v>3.715332286760859</c:v>
                </c:pt>
                <c:pt idx="1">
                  <c:v>3.125</c:v>
                </c:pt>
                <c:pt idx="2">
                  <c:v>3.092783505154639</c:v>
                </c:pt>
                <c:pt idx="3">
                  <c:v>3.133903133903134</c:v>
                </c:pt>
                <c:pt idx="4">
                  <c:v>3.249097472924187</c:v>
                </c:pt>
                <c:pt idx="5">
                  <c:v>4.150197628458498</c:v>
                </c:pt>
                <c:pt idx="6">
                  <c:v>4.677206851119894</c:v>
                </c:pt>
                <c:pt idx="7">
                  <c:v>4.781704781704782</c:v>
                </c:pt>
                <c:pt idx="8">
                  <c:v>5.377808032675289</c:v>
                </c:pt>
                <c:pt idx="9">
                  <c:v>5.991077119184193</c:v>
                </c:pt>
                <c:pt idx="10">
                  <c:v>5.653128430296377</c:v>
                </c:pt>
                <c:pt idx="11">
                  <c:v>5.847953216374268</c:v>
                </c:pt>
                <c:pt idx="12">
                  <c:v>5.491803278688524</c:v>
                </c:pt>
                <c:pt idx="13">
                  <c:v>5.635445005829771</c:v>
                </c:pt>
                <c:pt idx="14">
                  <c:v>5.419103313840156</c:v>
                </c:pt>
                <c:pt idx="15">
                  <c:v>5.891126025354213</c:v>
                </c:pt>
                <c:pt idx="16">
                  <c:v>5.534284719805082</c:v>
                </c:pt>
                <c:pt idx="17">
                  <c:v>6.237006237006238</c:v>
                </c:pt>
                <c:pt idx="18">
                  <c:v>6.718624025799516</c:v>
                </c:pt>
                <c:pt idx="19">
                  <c:v>6.405693950177935</c:v>
                </c:pt>
                <c:pt idx="20">
                  <c:v>6.147809025506867</c:v>
                </c:pt>
                <c:pt idx="21">
                  <c:v>5.466693662684753</c:v>
                </c:pt>
                <c:pt idx="22" formatCode="#,##0.0">
                  <c:v>5.351043643263757</c:v>
                </c:pt>
              </c:numCache>
            </c:numRef>
          </c:val>
          <c:smooth val="0"/>
          <c:extLst xmlns:c16r2="http://schemas.microsoft.com/office/drawing/2015/06/chart">
            <c:ext xmlns:c16="http://schemas.microsoft.com/office/drawing/2014/chart" uri="{C3380CC4-5D6E-409C-BE32-E72D297353CC}">
              <c16:uniqueId val="{00000000-7EFE-4E56-9281-3B81699B313C}"/>
            </c:ext>
          </c:extLst>
        </c:ser>
        <c:ser>
          <c:idx val="2"/>
          <c:order val="1"/>
          <c:tx>
            <c:strRef>
              <c:f>'Percent intern''l by age'!$D$21</c:f>
              <c:strCache>
                <c:ptCount val="1"/>
                <c:pt idx="0">
                  <c:v>25 to 29</c:v>
                </c:pt>
              </c:strCache>
            </c:strRef>
          </c:tx>
          <c:spPr>
            <a:ln w="63500">
              <a:solidFill>
                <a:schemeClr val="accent6">
                  <a:lumMod val="75000"/>
                </a:schemeClr>
              </a:solidFill>
            </a:ln>
          </c:spPr>
          <c:marker>
            <c:symbol val="diamond"/>
            <c:size val="15"/>
            <c:spPr>
              <a:solidFill>
                <a:schemeClr val="accent6">
                  <a:lumMod val="75000"/>
                </a:schemeClr>
              </a:solidFill>
              <a:ln w="38100">
                <a:solidFill>
                  <a:schemeClr val="accent6">
                    <a:lumMod val="75000"/>
                  </a:schemeClr>
                </a:solidFill>
              </a:ln>
            </c:spPr>
          </c:marker>
          <c:cat>
            <c:strRef>
              <c:f>'Percent intern''l by age'!$E$3:$AA$3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'Percent intern''l by age'!$E$21:$AA$21</c:f>
              <c:numCache>
                <c:formatCode>0.0</c:formatCode>
                <c:ptCount val="23"/>
                <c:pt idx="0">
                  <c:v>35.68812140240712</c:v>
                </c:pt>
                <c:pt idx="1">
                  <c:v>33.544921875</c:v>
                </c:pt>
                <c:pt idx="2">
                  <c:v>31.39175257731959</c:v>
                </c:pt>
                <c:pt idx="3">
                  <c:v>30.94017094017094</c:v>
                </c:pt>
                <c:pt idx="4">
                  <c:v>32.06979542719615</c:v>
                </c:pt>
                <c:pt idx="5">
                  <c:v>32.93807641633729</c:v>
                </c:pt>
                <c:pt idx="6">
                  <c:v>35.63899868247693</c:v>
                </c:pt>
                <c:pt idx="7">
                  <c:v>38.04573804573804</c:v>
                </c:pt>
                <c:pt idx="8">
                  <c:v>38.86997957794418</c:v>
                </c:pt>
                <c:pt idx="9">
                  <c:v>39.45188017845761</c:v>
                </c:pt>
                <c:pt idx="10">
                  <c:v>42.20636663007683</c:v>
                </c:pt>
                <c:pt idx="11">
                  <c:v>45.34412955465587</c:v>
                </c:pt>
                <c:pt idx="12">
                  <c:v>47.74590163934426</c:v>
                </c:pt>
                <c:pt idx="13">
                  <c:v>48.15390594636611</c:v>
                </c:pt>
                <c:pt idx="14">
                  <c:v>48.30409356725146</c:v>
                </c:pt>
                <c:pt idx="15">
                  <c:v>49.66442953020135</c:v>
                </c:pt>
                <c:pt idx="16">
                  <c:v>50.15663069961712</c:v>
                </c:pt>
                <c:pt idx="17">
                  <c:v>51.64835164835165</c:v>
                </c:pt>
                <c:pt idx="18">
                  <c:v>52.59338887395862</c:v>
                </c:pt>
                <c:pt idx="19">
                  <c:v>52.19454329774614</c:v>
                </c:pt>
                <c:pt idx="20">
                  <c:v>51.2753433616743</c:v>
                </c:pt>
                <c:pt idx="21">
                  <c:v>50.17209961530674</c:v>
                </c:pt>
                <c:pt idx="22" formatCode="#,##0.0">
                  <c:v>49.1650853889943</c:v>
                </c:pt>
              </c:numCache>
            </c:numRef>
          </c:val>
          <c:smooth val="0"/>
          <c:extLst xmlns:c16r2="http://schemas.microsoft.com/office/drawing/2015/06/chart">
            <c:ext xmlns:c16="http://schemas.microsoft.com/office/drawing/2014/chart" uri="{C3380CC4-5D6E-409C-BE32-E72D297353CC}">
              <c16:uniqueId val="{00000001-7EFE-4E56-9281-3B81699B313C}"/>
            </c:ext>
          </c:extLst>
        </c:ser>
        <c:ser>
          <c:idx val="1"/>
          <c:order val="2"/>
          <c:tx>
            <c:strRef>
              <c:f>'Percent intern''l by age'!$D$22</c:f>
              <c:strCache>
                <c:ptCount val="1"/>
                <c:pt idx="0">
                  <c:v>30 to 34 </c:v>
                </c:pt>
              </c:strCache>
            </c:strRef>
          </c:tx>
          <c:spPr>
            <a:ln w="63500">
              <a:solidFill>
                <a:schemeClr val="bg2">
                  <a:lumMod val="75000"/>
                </a:schemeClr>
              </a:solidFill>
            </a:ln>
          </c:spPr>
          <c:marker>
            <c:symbol val="square"/>
            <c:size val="15"/>
            <c:spPr>
              <a:solidFill>
                <a:schemeClr val="bg2">
                  <a:lumMod val="75000"/>
                </a:schemeClr>
              </a:solidFill>
              <a:ln w="25400">
                <a:solidFill>
                  <a:schemeClr val="bg2">
                    <a:lumMod val="75000"/>
                  </a:schemeClr>
                </a:solidFill>
              </a:ln>
            </c:spPr>
          </c:marker>
          <c:cat>
            <c:strRef>
              <c:f>'Percent intern''l by age'!$E$3:$AA$3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'Percent intern''l by age'!$E$22:$AA$22</c:f>
              <c:numCache>
                <c:formatCode>0.0</c:formatCode>
                <c:ptCount val="23"/>
                <c:pt idx="0">
                  <c:v>34.58922030350602</c:v>
                </c:pt>
                <c:pt idx="1">
                  <c:v>36.81640625</c:v>
                </c:pt>
                <c:pt idx="2">
                  <c:v>37.31958762886598</c:v>
                </c:pt>
                <c:pt idx="3">
                  <c:v>36.35327635327636</c:v>
                </c:pt>
                <c:pt idx="4">
                  <c:v>34.47653429602888</c:v>
                </c:pt>
                <c:pt idx="5">
                  <c:v>33.46508563899868</c:v>
                </c:pt>
                <c:pt idx="6">
                  <c:v>31.15942028985507</c:v>
                </c:pt>
                <c:pt idx="7">
                  <c:v>29.72972972972973</c:v>
                </c:pt>
                <c:pt idx="8">
                  <c:v>28.99931926480599</c:v>
                </c:pt>
                <c:pt idx="9">
                  <c:v>29.19056724028043</c:v>
                </c:pt>
                <c:pt idx="10">
                  <c:v>28.43029637760702</c:v>
                </c:pt>
                <c:pt idx="11">
                  <c:v>27.84525416104364</c:v>
                </c:pt>
                <c:pt idx="12">
                  <c:v>27.09016393442623</c:v>
                </c:pt>
                <c:pt idx="13">
                  <c:v>27.74970851146522</c:v>
                </c:pt>
                <c:pt idx="14">
                  <c:v>28.03118908382066</c:v>
                </c:pt>
                <c:pt idx="15">
                  <c:v>26.62192393736018</c:v>
                </c:pt>
                <c:pt idx="16">
                  <c:v>27.1145144448312</c:v>
                </c:pt>
                <c:pt idx="17">
                  <c:v>26.1063261063261</c:v>
                </c:pt>
                <c:pt idx="18">
                  <c:v>25.45014780972857</c:v>
                </c:pt>
                <c:pt idx="19">
                  <c:v>26.90391459074733</c:v>
                </c:pt>
                <c:pt idx="20">
                  <c:v>28.23195988663614</c:v>
                </c:pt>
                <c:pt idx="21">
                  <c:v>29.60113383275967</c:v>
                </c:pt>
                <c:pt idx="22" formatCode="#,##0.0">
                  <c:v>30.07590132827325</c:v>
                </c:pt>
              </c:numCache>
            </c:numRef>
          </c:val>
          <c:smooth val="0"/>
          <c:extLst xmlns:c16r2="http://schemas.microsoft.com/office/drawing/2015/06/chart">
            <c:ext xmlns:c16="http://schemas.microsoft.com/office/drawing/2014/chart" uri="{C3380CC4-5D6E-409C-BE32-E72D297353CC}">
              <c16:uniqueId val="{00000002-7EFE-4E56-9281-3B81699B313C}"/>
            </c:ext>
          </c:extLst>
        </c:ser>
        <c:ser>
          <c:idx val="3"/>
          <c:order val="3"/>
          <c:tx>
            <c:strRef>
              <c:f>'Percent intern''l by age'!$D$23</c:f>
              <c:strCache>
                <c:ptCount val="1"/>
                <c:pt idx="0">
                  <c:v>35 and over</c:v>
                </c:pt>
              </c:strCache>
            </c:strRef>
          </c:tx>
          <c:spPr>
            <a:ln w="50800">
              <a:solidFill>
                <a:srgbClr val="00B050"/>
              </a:solidFill>
            </a:ln>
          </c:spPr>
          <c:marker>
            <c:symbol val="circle"/>
            <c:size val="15"/>
            <c:spPr>
              <a:solidFill>
                <a:srgbClr val="00B050"/>
              </a:solidFill>
              <a:ln>
                <a:solidFill>
                  <a:srgbClr val="00B050"/>
                </a:solidFill>
              </a:ln>
            </c:spPr>
          </c:marker>
          <c:cat>
            <c:strRef>
              <c:f>'Percent intern''l by age'!$E$3:$AA$3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'Percent intern''l by age'!$E$23:$AA$23</c:f>
              <c:numCache>
                <c:formatCode>0.0</c:formatCode>
                <c:ptCount val="23"/>
                <c:pt idx="0">
                  <c:v>26.00732600732601</c:v>
                </c:pt>
                <c:pt idx="1">
                  <c:v>26.513671875</c:v>
                </c:pt>
                <c:pt idx="2">
                  <c:v>28.19587628865979</c:v>
                </c:pt>
                <c:pt idx="3">
                  <c:v>29.57264957264957</c:v>
                </c:pt>
                <c:pt idx="4">
                  <c:v>30.20457280385078</c:v>
                </c:pt>
                <c:pt idx="5">
                  <c:v>29.44664031620553</c:v>
                </c:pt>
                <c:pt idx="6">
                  <c:v>28.52437417654809</c:v>
                </c:pt>
                <c:pt idx="7">
                  <c:v>27.44282744282744</c:v>
                </c:pt>
                <c:pt idx="8">
                  <c:v>26.75289312457454</c:v>
                </c:pt>
                <c:pt idx="9">
                  <c:v>25.36647546207776</c:v>
                </c:pt>
                <c:pt idx="10">
                  <c:v>23.71020856201976</c:v>
                </c:pt>
                <c:pt idx="11">
                  <c:v>20.96266306792623</c:v>
                </c:pt>
                <c:pt idx="12">
                  <c:v>19.67213114754098</c:v>
                </c:pt>
                <c:pt idx="13">
                  <c:v>18.4609405363389</c:v>
                </c:pt>
                <c:pt idx="14">
                  <c:v>18.24561403508772</c:v>
                </c:pt>
                <c:pt idx="15">
                  <c:v>17.82252050708427</c:v>
                </c:pt>
                <c:pt idx="16">
                  <c:v>17.19457013574661</c:v>
                </c:pt>
                <c:pt idx="17">
                  <c:v>16.00831600831601</c:v>
                </c:pt>
                <c:pt idx="18">
                  <c:v>15.2378392905133</c:v>
                </c:pt>
                <c:pt idx="19">
                  <c:v>14.4958481613286</c:v>
                </c:pt>
                <c:pt idx="20">
                  <c:v>14.34488772618269</c:v>
                </c:pt>
                <c:pt idx="21">
                  <c:v>14.76007288924884</c:v>
                </c:pt>
                <c:pt idx="22" formatCode="#,##0.0">
                  <c:v>15.4079696394687</c:v>
                </c:pt>
              </c:numCache>
            </c:numRef>
          </c:val>
          <c:smooth val="0"/>
          <c:extLst xmlns:c16r2="http://schemas.microsoft.com/office/drawing/2015/06/chart">
            <c:ext xmlns:c16="http://schemas.microsoft.com/office/drawing/2014/chart" uri="{C3380CC4-5D6E-409C-BE32-E72D297353CC}">
              <c16:uniqueId val="{00000003-7EFE-4E56-9281-3B81699B313C}"/>
            </c:ext>
          </c:extLst>
        </c:ser>
        <c:dLbls>
          <c:showLegendKey val="0"/>
          <c:showVal val="0"/>
          <c:showCatName val="0"/>
          <c:showSerName val="0"/>
          <c:showPercent val="0"/>
          <c:showBubbleSize val="0"/>
        </c:dLbls>
        <c:marker val="1"/>
        <c:smooth val="0"/>
        <c:axId val="2145134744"/>
        <c:axId val="2145140216"/>
      </c:lineChart>
      <c:catAx>
        <c:axId val="2145134744"/>
        <c:scaling>
          <c:orientation val="minMax"/>
        </c:scaling>
        <c:delete val="0"/>
        <c:axPos val="b"/>
        <c:numFmt formatCode="General" sourceLinked="0"/>
        <c:majorTickMark val="out"/>
        <c:minorTickMark val="none"/>
        <c:tickLblPos val="nextTo"/>
        <c:txPr>
          <a:bodyPr rot="-5400000" vert="horz"/>
          <a:lstStyle/>
          <a:p>
            <a:pPr>
              <a:defRPr lang="en-CA" sz="1400" b="1">
                <a:latin typeface="Arial" panose="020B0604020202020204" pitchFamily="34" charset="0"/>
                <a:cs typeface="Arial" panose="020B0604020202020204" pitchFamily="34" charset="0"/>
              </a:defRPr>
            </a:pPr>
            <a:endParaRPr lang="en-US"/>
          </a:p>
        </c:txPr>
        <c:crossAx val="2145140216"/>
        <c:crosses val="autoZero"/>
        <c:auto val="1"/>
        <c:lblAlgn val="ctr"/>
        <c:lblOffset val="100"/>
        <c:noMultiLvlLbl val="0"/>
      </c:catAx>
      <c:valAx>
        <c:axId val="2145140216"/>
        <c:scaling>
          <c:orientation val="minMax"/>
          <c:max val="60.0"/>
          <c:min val="0.0"/>
        </c:scaling>
        <c:delete val="0"/>
        <c:axPos val="l"/>
        <c:majorGridlines/>
        <c:numFmt formatCode="#,##0" sourceLinked="0"/>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2145134744"/>
        <c:crosses val="autoZero"/>
        <c:crossBetween val="between"/>
        <c:majorUnit val="5.0"/>
      </c:valAx>
    </c:plotArea>
    <c:legend>
      <c:legendPos val="r"/>
      <c:layout>
        <c:manualLayout>
          <c:xMode val="edge"/>
          <c:yMode val="edge"/>
          <c:x val="0.135118517681644"/>
          <c:y val="0.540178968079697"/>
          <c:w val="0.177407117756324"/>
          <c:h val="0.187596846736231"/>
        </c:manualLayout>
      </c:layout>
      <c:overlay val="0"/>
      <c:spPr>
        <a:solidFill>
          <a:schemeClr val="bg1"/>
        </a:solidFill>
        <a:ln w="12700">
          <a:solidFill>
            <a:schemeClr val="tx1"/>
          </a:solidFill>
        </a:ln>
      </c:spPr>
      <c:txPr>
        <a:bodyPr/>
        <a:lstStyle/>
        <a:p>
          <a:pPr>
            <a:defRPr lang="en-CA" sz="14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1" l="0.700000000000001" r="0.700000000000001" t="0.750000000000001" header="0.3" footer="0.3"/>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942035781318428"/>
          <c:y val="0.0385522528523743"/>
          <c:w val="0.917432502829635"/>
          <c:h val="0.836240616460755"/>
        </c:manualLayout>
      </c:layout>
      <c:lineChart>
        <c:grouping val="standard"/>
        <c:varyColors val="0"/>
        <c:ser>
          <c:idx val="0"/>
          <c:order val="0"/>
          <c:tx>
            <c:strRef>
              <c:f>'Degrees MA &amp; PHd'!$B$4</c:f>
              <c:strCache>
                <c:ptCount val="1"/>
                <c:pt idx="0">
                  <c:v>Master's</c:v>
                </c:pt>
              </c:strCache>
            </c:strRef>
          </c:tx>
          <c:spPr>
            <a:ln w="50800">
              <a:solidFill>
                <a:schemeClr val="tx1"/>
              </a:solidFill>
            </a:ln>
          </c:spPr>
          <c:marker>
            <c:symbol val="circle"/>
            <c:size val="15"/>
            <c:spPr>
              <a:noFill/>
              <a:ln w="25400">
                <a:solidFill>
                  <a:schemeClr val="tx1"/>
                </a:solidFill>
              </a:ln>
            </c:spPr>
          </c:marker>
          <c:cat>
            <c:strRef>
              <c:f>'Degrees MA &amp; PHd'!$C$3:$Y$3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'Degrees MA &amp; PHd'!$C$4:$Y$4</c:f>
              <c:numCache>
                <c:formatCode>#,##0</c:formatCode>
                <c:ptCount val="23"/>
                <c:pt idx="0">
                  <c:v>19434.0</c:v>
                </c:pt>
                <c:pt idx="1">
                  <c:v>20817.0</c:v>
                </c:pt>
                <c:pt idx="2">
                  <c:v>21291.0</c:v>
                </c:pt>
                <c:pt idx="3">
                  <c:v>21357.0</c:v>
                </c:pt>
                <c:pt idx="4">
                  <c:v>21558.0</c:v>
                </c:pt>
                <c:pt idx="5">
                  <c:v>21318.0</c:v>
                </c:pt>
                <c:pt idx="6">
                  <c:v>22026.0</c:v>
                </c:pt>
                <c:pt idx="7">
                  <c:v>23271.0</c:v>
                </c:pt>
                <c:pt idx="8">
                  <c:v>24228.0</c:v>
                </c:pt>
                <c:pt idx="9">
                  <c:v>24927.0</c:v>
                </c:pt>
                <c:pt idx="10">
                  <c:v>26343.0</c:v>
                </c:pt>
                <c:pt idx="11">
                  <c:v>29031.0</c:v>
                </c:pt>
                <c:pt idx="12">
                  <c:v>32511.0</c:v>
                </c:pt>
                <c:pt idx="13">
                  <c:v>32745.0</c:v>
                </c:pt>
                <c:pt idx="14">
                  <c:v>33948.0</c:v>
                </c:pt>
                <c:pt idx="15">
                  <c:v>34821.0</c:v>
                </c:pt>
                <c:pt idx="16">
                  <c:v>35961.0</c:v>
                </c:pt>
                <c:pt idx="17">
                  <c:v>38364.0</c:v>
                </c:pt>
                <c:pt idx="18">
                  <c:v>40872.0</c:v>
                </c:pt>
                <c:pt idx="19">
                  <c:v>42162.0</c:v>
                </c:pt>
                <c:pt idx="20">
                  <c:v>44667.0</c:v>
                </c:pt>
                <c:pt idx="21">
                  <c:v>46452.0</c:v>
                </c:pt>
                <c:pt idx="22">
                  <c:v>48024.0</c:v>
                </c:pt>
              </c:numCache>
            </c:numRef>
          </c:val>
          <c:smooth val="0"/>
          <c:extLst xmlns:c16r2="http://schemas.microsoft.com/office/drawing/2015/06/chart">
            <c:ext xmlns:c16="http://schemas.microsoft.com/office/drawing/2014/chart" uri="{C3380CC4-5D6E-409C-BE32-E72D297353CC}">
              <c16:uniqueId val="{00000000-E77D-40C5-9BD9-D6BD3FD2CF08}"/>
            </c:ext>
          </c:extLst>
        </c:ser>
        <c:ser>
          <c:idx val="1"/>
          <c:order val="1"/>
          <c:tx>
            <c:strRef>
              <c:f>'Degrees MA &amp; PHd'!$B$5</c:f>
              <c:strCache>
                <c:ptCount val="1"/>
                <c:pt idx="0">
                  <c:v>Doctoral</c:v>
                </c:pt>
              </c:strCache>
            </c:strRef>
          </c:tx>
          <c:spPr>
            <a:ln w="50800">
              <a:solidFill>
                <a:schemeClr val="accent5">
                  <a:lumMod val="75000"/>
                </a:schemeClr>
              </a:solidFill>
            </a:ln>
          </c:spPr>
          <c:marker>
            <c:symbol val="diamond"/>
            <c:size val="15"/>
            <c:spPr>
              <a:solidFill>
                <a:schemeClr val="accent1"/>
              </a:solidFill>
              <a:ln w="12700">
                <a:solidFill>
                  <a:schemeClr val="accent5">
                    <a:lumMod val="75000"/>
                  </a:schemeClr>
                </a:solidFill>
              </a:ln>
            </c:spPr>
          </c:marker>
          <c:cat>
            <c:strRef>
              <c:f>'Degrees MA &amp; PHd'!$C$3:$Y$3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'Degrees MA &amp; PHd'!$C$5:$Y$5</c:f>
              <c:numCache>
                <c:formatCode>#,##0</c:formatCode>
                <c:ptCount val="23"/>
                <c:pt idx="0">
                  <c:v>3135.0</c:v>
                </c:pt>
                <c:pt idx="1">
                  <c:v>3357.0</c:v>
                </c:pt>
                <c:pt idx="2">
                  <c:v>3552.0</c:v>
                </c:pt>
                <c:pt idx="3">
                  <c:v>3717.0</c:v>
                </c:pt>
                <c:pt idx="4">
                  <c:v>3927.0</c:v>
                </c:pt>
                <c:pt idx="5">
                  <c:v>3966.0</c:v>
                </c:pt>
                <c:pt idx="6">
                  <c:v>3978.0</c:v>
                </c:pt>
                <c:pt idx="7">
                  <c:v>3966.0</c:v>
                </c:pt>
                <c:pt idx="8">
                  <c:v>3861.0</c:v>
                </c:pt>
                <c:pt idx="9">
                  <c:v>3705.0</c:v>
                </c:pt>
                <c:pt idx="10">
                  <c:v>3723.0</c:v>
                </c:pt>
                <c:pt idx="11">
                  <c:v>3858.0</c:v>
                </c:pt>
                <c:pt idx="12">
                  <c:v>4245.0</c:v>
                </c:pt>
                <c:pt idx="13">
                  <c:v>4185.0</c:v>
                </c:pt>
                <c:pt idx="14">
                  <c:v>4437.0</c:v>
                </c:pt>
                <c:pt idx="15">
                  <c:v>4998.0</c:v>
                </c:pt>
                <c:pt idx="16">
                  <c:v>5367.0</c:v>
                </c:pt>
                <c:pt idx="17">
                  <c:v>5673.0</c:v>
                </c:pt>
                <c:pt idx="18">
                  <c:v>5934.0</c:v>
                </c:pt>
                <c:pt idx="19">
                  <c:v>6228.0</c:v>
                </c:pt>
                <c:pt idx="20">
                  <c:v>6465.0</c:v>
                </c:pt>
                <c:pt idx="21">
                  <c:v>7062.0</c:v>
                </c:pt>
                <c:pt idx="22">
                  <c:v>7191.0</c:v>
                </c:pt>
              </c:numCache>
            </c:numRef>
          </c:val>
          <c:smooth val="0"/>
          <c:extLst xmlns:c16r2="http://schemas.microsoft.com/office/drawing/2015/06/chart">
            <c:ext xmlns:c16="http://schemas.microsoft.com/office/drawing/2014/chart" uri="{C3380CC4-5D6E-409C-BE32-E72D297353CC}">
              <c16:uniqueId val="{00000001-E77D-40C5-9BD9-D6BD3FD2CF08}"/>
            </c:ext>
          </c:extLst>
        </c:ser>
        <c:dLbls>
          <c:showLegendKey val="0"/>
          <c:showVal val="0"/>
          <c:showCatName val="0"/>
          <c:showSerName val="0"/>
          <c:showPercent val="0"/>
          <c:showBubbleSize val="0"/>
        </c:dLbls>
        <c:marker val="1"/>
        <c:smooth val="0"/>
        <c:axId val="2145219256"/>
        <c:axId val="2145224376"/>
      </c:lineChart>
      <c:catAx>
        <c:axId val="2145219256"/>
        <c:scaling>
          <c:orientation val="minMax"/>
        </c:scaling>
        <c:delete val="0"/>
        <c:axPos val="b"/>
        <c:numFmt formatCode="General" sourceLinked="0"/>
        <c:majorTickMark val="out"/>
        <c:minorTickMark val="none"/>
        <c:tickLblPos val="nextTo"/>
        <c:txPr>
          <a:bodyPr rot="-5400000" vert="horz"/>
          <a:lstStyle/>
          <a:p>
            <a:pPr>
              <a:defRPr lang="en-CA" sz="1400" b="1">
                <a:latin typeface="Arial" panose="020B0604020202020204" pitchFamily="34" charset="0"/>
                <a:cs typeface="Arial" panose="020B0604020202020204" pitchFamily="34" charset="0"/>
              </a:defRPr>
            </a:pPr>
            <a:endParaRPr lang="en-US"/>
          </a:p>
        </c:txPr>
        <c:crossAx val="2145224376"/>
        <c:crosses val="autoZero"/>
        <c:auto val="1"/>
        <c:lblAlgn val="ctr"/>
        <c:lblOffset val="100"/>
        <c:noMultiLvlLbl val="0"/>
      </c:catAx>
      <c:valAx>
        <c:axId val="2145224376"/>
        <c:scaling>
          <c:orientation val="minMax"/>
        </c:scaling>
        <c:delete val="0"/>
        <c:axPos val="l"/>
        <c:majorGridlines/>
        <c:numFmt formatCode="#,##0" sourceLinked="0"/>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2145219256"/>
        <c:crosses val="autoZero"/>
        <c:crossBetween val="between"/>
      </c:valAx>
    </c:plotArea>
    <c:legend>
      <c:legendPos val="r"/>
      <c:layout>
        <c:manualLayout>
          <c:xMode val="edge"/>
          <c:yMode val="edge"/>
          <c:x val="0.464105992612831"/>
          <c:y val="0.0367501426127548"/>
          <c:w val="0.187886407544346"/>
          <c:h val="0.159346422966081"/>
        </c:manualLayout>
      </c:layout>
      <c:overlay val="0"/>
      <c:spPr>
        <a:solidFill>
          <a:schemeClr val="bg1"/>
        </a:solidFill>
        <a:ln w="12700">
          <a:solidFill>
            <a:schemeClr val="tx1"/>
          </a:solidFill>
        </a:ln>
      </c:spPr>
      <c:txPr>
        <a:bodyPr/>
        <a:lstStyle/>
        <a:p>
          <a:pPr>
            <a:defRPr lang="en-CA" sz="14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1" l="0.700000000000001" r="0.700000000000001" t="0.750000000000001"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424495175658984"/>
          <c:y val="0.0224035524856946"/>
          <c:w val="0.947677090528551"/>
          <c:h val="0.850263134730511"/>
        </c:manualLayout>
      </c:layout>
      <c:barChart>
        <c:barDir val="col"/>
        <c:grouping val="clustered"/>
        <c:varyColors val="0"/>
        <c:ser>
          <c:idx val="0"/>
          <c:order val="0"/>
          <c:tx>
            <c:strRef>
              <c:f>'Degrees MA &amp; PHd'!$B$4</c:f>
              <c:strCache>
                <c:ptCount val="1"/>
                <c:pt idx="0">
                  <c:v>Master's</c:v>
                </c:pt>
              </c:strCache>
            </c:strRef>
          </c:tx>
          <c:spPr>
            <a:solidFill>
              <a:schemeClr val="tx1"/>
            </a:solidFill>
          </c:spPr>
          <c:invertIfNegative val="0"/>
          <c:cat>
            <c:strRef>
              <c:f>'Degrees MA &amp; PHd'!$D$3:$Y$3</c:f>
              <c:strCache>
                <c:ptCount val="22"/>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strCache>
            </c:strRef>
          </c:cat>
          <c:val>
            <c:numRef>
              <c:f>'Degrees MA &amp; PHd'!$D$7:$Y$7</c:f>
              <c:numCache>
                <c:formatCode>0.0</c:formatCode>
                <c:ptCount val="22"/>
                <c:pt idx="0">
                  <c:v>7.116393948749613</c:v>
                </c:pt>
                <c:pt idx="1">
                  <c:v>2.276985156362588</c:v>
                </c:pt>
                <c:pt idx="2">
                  <c:v>0.309990136677469</c:v>
                </c:pt>
                <c:pt idx="3">
                  <c:v>0.941143419019525</c:v>
                </c:pt>
                <c:pt idx="4">
                  <c:v>-1.11327581408294</c:v>
                </c:pt>
                <c:pt idx="5">
                  <c:v>3.321137067267098</c:v>
                </c:pt>
                <c:pt idx="6">
                  <c:v>5.65241078725143</c:v>
                </c:pt>
                <c:pt idx="7">
                  <c:v>4.112414593270594</c:v>
                </c:pt>
                <c:pt idx="8">
                  <c:v>2.885091629519564</c:v>
                </c:pt>
                <c:pt idx="9">
                  <c:v>5.680587314959682</c:v>
                </c:pt>
                <c:pt idx="10">
                  <c:v>10.20384921990662</c:v>
                </c:pt>
                <c:pt idx="11">
                  <c:v>11.98718611139816</c:v>
                </c:pt>
                <c:pt idx="12">
                  <c:v>0.719756390144874</c:v>
                </c:pt>
                <c:pt idx="13">
                  <c:v>3.673843334860284</c:v>
                </c:pt>
                <c:pt idx="14">
                  <c:v>2.571580063626723</c:v>
                </c:pt>
                <c:pt idx="15">
                  <c:v>3.273886447833204</c:v>
                </c:pt>
                <c:pt idx="16">
                  <c:v>6.682239092350044</c:v>
                </c:pt>
                <c:pt idx="17">
                  <c:v>6.53737879261808</c:v>
                </c:pt>
                <c:pt idx="18">
                  <c:v>3.15619495008808</c:v>
                </c:pt>
                <c:pt idx="19">
                  <c:v>5.941369005265404</c:v>
                </c:pt>
                <c:pt idx="20">
                  <c:v>3.996238834038552</c:v>
                </c:pt>
                <c:pt idx="21">
                  <c:v>3.384138465512787</c:v>
                </c:pt>
              </c:numCache>
            </c:numRef>
          </c:val>
          <c:extLst xmlns:c16r2="http://schemas.microsoft.com/office/drawing/2015/06/chart">
            <c:ext xmlns:c16="http://schemas.microsoft.com/office/drawing/2014/chart" uri="{C3380CC4-5D6E-409C-BE32-E72D297353CC}">
              <c16:uniqueId val="{00000000-8234-4026-8A4C-F5032C36CC11}"/>
            </c:ext>
          </c:extLst>
        </c:ser>
        <c:ser>
          <c:idx val="1"/>
          <c:order val="1"/>
          <c:tx>
            <c:strRef>
              <c:f>'Degrees MA &amp; PHd'!$B$5</c:f>
              <c:strCache>
                <c:ptCount val="1"/>
                <c:pt idx="0">
                  <c:v>Doctoral</c:v>
                </c:pt>
              </c:strCache>
            </c:strRef>
          </c:tx>
          <c:spPr>
            <a:pattFill prst="pct60">
              <a:fgClr>
                <a:schemeClr val="accent5">
                  <a:lumMod val="75000"/>
                </a:schemeClr>
              </a:fgClr>
              <a:bgClr>
                <a:schemeClr val="bg1"/>
              </a:bgClr>
            </a:pattFill>
          </c:spPr>
          <c:invertIfNegative val="0"/>
          <c:cat>
            <c:strRef>
              <c:f>'Degrees MA &amp; PHd'!$D$3:$Y$3</c:f>
              <c:strCache>
                <c:ptCount val="22"/>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strCache>
            </c:strRef>
          </c:cat>
          <c:val>
            <c:numRef>
              <c:f>'Degrees MA &amp; PHd'!$D$9:$Y$9</c:f>
              <c:numCache>
                <c:formatCode>0.0</c:formatCode>
                <c:ptCount val="22"/>
                <c:pt idx="0">
                  <c:v>7.08133971291866</c:v>
                </c:pt>
                <c:pt idx="1">
                  <c:v>5.808757819481681</c:v>
                </c:pt>
                <c:pt idx="2">
                  <c:v>4.64527027027027</c:v>
                </c:pt>
                <c:pt idx="3">
                  <c:v>5.649717514124294</c:v>
                </c:pt>
                <c:pt idx="4">
                  <c:v>0.993124522536287</c:v>
                </c:pt>
                <c:pt idx="5">
                  <c:v>0.302571860816944</c:v>
                </c:pt>
                <c:pt idx="6">
                  <c:v>-0.301659125188537</c:v>
                </c:pt>
                <c:pt idx="7">
                  <c:v>-2.64750378214826</c:v>
                </c:pt>
                <c:pt idx="8">
                  <c:v>-4.040404040404041</c:v>
                </c:pt>
                <c:pt idx="9">
                  <c:v>0.48582995951417</c:v>
                </c:pt>
                <c:pt idx="10">
                  <c:v>3.62610797743755</c:v>
                </c:pt>
                <c:pt idx="11">
                  <c:v>10.03110419906687</c:v>
                </c:pt>
                <c:pt idx="12">
                  <c:v>-1.413427561837456</c:v>
                </c:pt>
                <c:pt idx="13">
                  <c:v>6.021505376344086</c:v>
                </c:pt>
                <c:pt idx="14">
                  <c:v>12.64367816091954</c:v>
                </c:pt>
                <c:pt idx="15">
                  <c:v>7.382953181272508</c:v>
                </c:pt>
                <c:pt idx="16">
                  <c:v>5.701509223029625</c:v>
                </c:pt>
                <c:pt idx="17">
                  <c:v>4.600740349021681</c:v>
                </c:pt>
                <c:pt idx="18">
                  <c:v>4.954499494438826</c:v>
                </c:pt>
                <c:pt idx="19">
                  <c:v>3.805394990366088</c:v>
                </c:pt>
                <c:pt idx="20">
                  <c:v>9.234338747099768</c:v>
                </c:pt>
                <c:pt idx="21">
                  <c:v>1.826677994902294</c:v>
                </c:pt>
              </c:numCache>
            </c:numRef>
          </c:val>
          <c:extLst xmlns:c16r2="http://schemas.microsoft.com/office/drawing/2015/06/chart">
            <c:ext xmlns:c16="http://schemas.microsoft.com/office/drawing/2014/chart" uri="{C3380CC4-5D6E-409C-BE32-E72D297353CC}">
              <c16:uniqueId val="{00000001-8234-4026-8A4C-F5032C36CC11}"/>
            </c:ext>
          </c:extLst>
        </c:ser>
        <c:dLbls>
          <c:showLegendKey val="0"/>
          <c:showVal val="0"/>
          <c:showCatName val="0"/>
          <c:showSerName val="0"/>
          <c:showPercent val="0"/>
          <c:showBubbleSize val="0"/>
        </c:dLbls>
        <c:gapWidth val="50"/>
        <c:axId val="2143839768"/>
        <c:axId val="2143842824"/>
      </c:barChart>
      <c:catAx>
        <c:axId val="2143839768"/>
        <c:scaling>
          <c:orientation val="minMax"/>
        </c:scaling>
        <c:delete val="0"/>
        <c:axPos val="b"/>
        <c:numFmt formatCode="General" sourceLinked="0"/>
        <c:majorTickMark val="out"/>
        <c:minorTickMark val="none"/>
        <c:tickLblPos val="low"/>
        <c:txPr>
          <a:bodyPr rot="-5400000" vert="horz"/>
          <a:lstStyle/>
          <a:p>
            <a:pPr>
              <a:defRPr lang="en-CA" sz="1400" b="1">
                <a:latin typeface="Arial" panose="020B0604020202020204" pitchFamily="34" charset="0"/>
                <a:cs typeface="Arial" panose="020B0604020202020204" pitchFamily="34" charset="0"/>
              </a:defRPr>
            </a:pPr>
            <a:endParaRPr lang="en-US"/>
          </a:p>
        </c:txPr>
        <c:crossAx val="2143842824"/>
        <c:crosses val="autoZero"/>
        <c:auto val="1"/>
        <c:lblAlgn val="ctr"/>
        <c:lblOffset val="100"/>
        <c:noMultiLvlLbl val="0"/>
      </c:catAx>
      <c:valAx>
        <c:axId val="2143842824"/>
        <c:scaling>
          <c:orientation val="minMax"/>
          <c:max val="14.0"/>
          <c:min val="-2.0"/>
        </c:scaling>
        <c:delete val="0"/>
        <c:axPos val="l"/>
        <c:majorGridlines/>
        <c:numFmt formatCode="0" sourceLinked="0"/>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2143839768"/>
        <c:crosses val="autoZero"/>
        <c:crossBetween val="between"/>
        <c:majorUnit val="2.0"/>
      </c:valAx>
    </c:plotArea>
    <c:legend>
      <c:legendPos val="r"/>
      <c:layout>
        <c:manualLayout>
          <c:xMode val="edge"/>
          <c:yMode val="edge"/>
          <c:x val="0.0694926817023875"/>
          <c:y val="0.19715068987663"/>
          <c:w val="0.302023334759111"/>
          <c:h val="0.0729782987333116"/>
        </c:manualLayout>
      </c:layout>
      <c:overlay val="0"/>
      <c:spPr>
        <a:solidFill>
          <a:schemeClr val="bg1"/>
        </a:solidFill>
        <a:ln w="12700">
          <a:solidFill>
            <a:schemeClr val="tx1"/>
          </a:solidFill>
        </a:ln>
      </c:spPr>
      <c:txPr>
        <a:bodyPr/>
        <a:lstStyle/>
        <a:p>
          <a:pPr>
            <a:defRPr lang="en-CA" sz="14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1" l="0.700000000000001" r="0.700000000000001" t="0.750000000000001" header="0.3" footer="0.3"/>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738769463632997"/>
          <c:y val="0.039380092161994"/>
          <c:w val="0.698186725137375"/>
          <c:h val="0.802977906425623"/>
        </c:manualLayout>
      </c:layout>
      <c:lineChart>
        <c:grouping val="standard"/>
        <c:varyColors val="0"/>
        <c:ser>
          <c:idx val="7"/>
          <c:order val="0"/>
          <c:tx>
            <c:strRef>
              <c:f>'Degrees by province'!$B$10</c:f>
              <c:strCache>
                <c:ptCount val="1"/>
                <c:pt idx="0">
                  <c:v>Ontario</c:v>
                </c:pt>
              </c:strCache>
            </c:strRef>
          </c:tx>
          <c:spPr>
            <a:ln w="50800">
              <a:solidFill>
                <a:schemeClr val="accent6">
                  <a:lumMod val="50000"/>
                </a:schemeClr>
              </a:solidFill>
            </a:ln>
          </c:spPr>
          <c:marker>
            <c:symbol val="triangle"/>
            <c:size val="15"/>
            <c:spPr>
              <a:noFill/>
              <a:ln w="25400">
                <a:solidFill>
                  <a:schemeClr val="accent6">
                    <a:lumMod val="50000"/>
                  </a:schemeClr>
                </a:solidFill>
              </a:ln>
            </c:spPr>
          </c:marker>
          <c:cat>
            <c:strRef>
              <c:f>'Degrees by province'!$C$4:$Y$4</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'Degrees by province'!$C$10:$Y$10</c:f>
              <c:numCache>
                <c:formatCode>#,##0</c:formatCode>
                <c:ptCount val="23"/>
                <c:pt idx="0">
                  <c:v>8184.0</c:v>
                </c:pt>
                <c:pt idx="1">
                  <c:v>8688.0</c:v>
                </c:pt>
                <c:pt idx="2">
                  <c:v>8703.0</c:v>
                </c:pt>
                <c:pt idx="3">
                  <c:v>8553.0</c:v>
                </c:pt>
                <c:pt idx="4">
                  <c:v>8799.0</c:v>
                </c:pt>
                <c:pt idx="5">
                  <c:v>8457.0</c:v>
                </c:pt>
                <c:pt idx="6">
                  <c:v>8844.0</c:v>
                </c:pt>
                <c:pt idx="7">
                  <c:v>9273.0</c:v>
                </c:pt>
                <c:pt idx="8">
                  <c:v>9531.0</c:v>
                </c:pt>
                <c:pt idx="9">
                  <c:v>9786.0</c:v>
                </c:pt>
                <c:pt idx="10">
                  <c:v>10377.0</c:v>
                </c:pt>
                <c:pt idx="11">
                  <c:v>11382.0</c:v>
                </c:pt>
                <c:pt idx="12">
                  <c:v>12228.0</c:v>
                </c:pt>
                <c:pt idx="13">
                  <c:v>12642.0</c:v>
                </c:pt>
                <c:pt idx="14">
                  <c:v>12747.0</c:v>
                </c:pt>
                <c:pt idx="15">
                  <c:v>13095.0</c:v>
                </c:pt>
                <c:pt idx="16">
                  <c:v>14451.0</c:v>
                </c:pt>
                <c:pt idx="17">
                  <c:v>15852.0</c:v>
                </c:pt>
                <c:pt idx="18">
                  <c:v>17457.0</c:v>
                </c:pt>
                <c:pt idx="19">
                  <c:v>18120.0</c:v>
                </c:pt>
                <c:pt idx="20">
                  <c:v>18357.0</c:v>
                </c:pt>
                <c:pt idx="21">
                  <c:v>19023.0</c:v>
                </c:pt>
                <c:pt idx="22">
                  <c:v>20376.0</c:v>
                </c:pt>
              </c:numCache>
            </c:numRef>
          </c:val>
          <c:smooth val="0"/>
          <c:extLst xmlns:c16r2="http://schemas.microsoft.com/office/drawing/2015/06/chart">
            <c:ext xmlns:c16="http://schemas.microsoft.com/office/drawing/2014/chart" uri="{C3380CC4-5D6E-409C-BE32-E72D297353CC}">
              <c16:uniqueId val="{00000000-2281-4E44-9512-FB49F8A42588}"/>
            </c:ext>
          </c:extLst>
        </c:ser>
        <c:ser>
          <c:idx val="6"/>
          <c:order val="1"/>
          <c:tx>
            <c:strRef>
              <c:f>'Degrees by province'!$B$9</c:f>
              <c:strCache>
                <c:ptCount val="1"/>
                <c:pt idx="0">
                  <c:v>Quebec</c:v>
                </c:pt>
              </c:strCache>
            </c:strRef>
          </c:tx>
          <c:spPr>
            <a:ln w="50800">
              <a:solidFill>
                <a:schemeClr val="accent6"/>
              </a:solidFill>
            </a:ln>
          </c:spPr>
          <c:marker>
            <c:symbol val="x"/>
            <c:size val="15"/>
            <c:spPr>
              <a:noFill/>
              <a:ln w="25400">
                <a:solidFill>
                  <a:schemeClr val="accent6"/>
                </a:solidFill>
              </a:ln>
            </c:spPr>
          </c:marker>
          <c:cat>
            <c:strRef>
              <c:f>'Degrees by province'!$C$4:$Y$4</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'Degrees by province'!$C$9:$Y$9</c:f>
              <c:numCache>
                <c:formatCode>#,##0</c:formatCode>
                <c:ptCount val="23"/>
                <c:pt idx="0">
                  <c:v>5787.0</c:v>
                </c:pt>
                <c:pt idx="1">
                  <c:v>6081.0</c:v>
                </c:pt>
                <c:pt idx="2">
                  <c:v>6474.0</c:v>
                </c:pt>
                <c:pt idx="3">
                  <c:v>6420.0</c:v>
                </c:pt>
                <c:pt idx="4">
                  <c:v>6666.0</c:v>
                </c:pt>
                <c:pt idx="5">
                  <c:v>6576.0</c:v>
                </c:pt>
                <c:pt idx="6">
                  <c:v>6768.0</c:v>
                </c:pt>
                <c:pt idx="7">
                  <c:v>6813.0</c:v>
                </c:pt>
                <c:pt idx="8">
                  <c:v>7470.0</c:v>
                </c:pt>
                <c:pt idx="9">
                  <c:v>7677.0</c:v>
                </c:pt>
                <c:pt idx="10">
                  <c:v>7947.0</c:v>
                </c:pt>
                <c:pt idx="11">
                  <c:v>9003.0</c:v>
                </c:pt>
                <c:pt idx="12">
                  <c:v>9516.0</c:v>
                </c:pt>
                <c:pt idx="13">
                  <c:v>10002.0</c:v>
                </c:pt>
                <c:pt idx="14">
                  <c:v>9927.0</c:v>
                </c:pt>
                <c:pt idx="15">
                  <c:v>9972.0</c:v>
                </c:pt>
                <c:pt idx="16">
                  <c:v>10323.0</c:v>
                </c:pt>
                <c:pt idx="17">
                  <c:v>10170.0</c:v>
                </c:pt>
                <c:pt idx="18">
                  <c:v>10620.0</c:v>
                </c:pt>
                <c:pt idx="19">
                  <c:v>10971.0</c:v>
                </c:pt>
                <c:pt idx="20">
                  <c:v>11652.0</c:v>
                </c:pt>
                <c:pt idx="21">
                  <c:v>12207.0</c:v>
                </c:pt>
                <c:pt idx="22">
                  <c:v>12384.0</c:v>
                </c:pt>
              </c:numCache>
            </c:numRef>
          </c:val>
          <c:smooth val="0"/>
          <c:extLst xmlns:c16r2="http://schemas.microsoft.com/office/drawing/2015/06/chart">
            <c:ext xmlns:c16="http://schemas.microsoft.com/office/drawing/2014/chart" uri="{C3380CC4-5D6E-409C-BE32-E72D297353CC}">
              <c16:uniqueId val="{00000001-2281-4E44-9512-FB49F8A42588}"/>
            </c:ext>
          </c:extLst>
        </c:ser>
        <c:ser>
          <c:idx val="11"/>
          <c:order val="2"/>
          <c:tx>
            <c:strRef>
              <c:f>'Degrees by province'!$B$14</c:f>
              <c:strCache>
                <c:ptCount val="1"/>
                <c:pt idx="0">
                  <c:v>British Columbia </c:v>
                </c:pt>
              </c:strCache>
            </c:strRef>
          </c:tx>
          <c:spPr>
            <a:ln w="50800">
              <a:solidFill>
                <a:schemeClr val="bg1">
                  <a:lumMod val="50000"/>
                </a:schemeClr>
              </a:solidFill>
            </a:ln>
          </c:spPr>
          <c:marker>
            <c:symbol val="square"/>
            <c:size val="12"/>
            <c:spPr>
              <a:solidFill>
                <a:schemeClr val="bg1">
                  <a:lumMod val="50000"/>
                </a:schemeClr>
              </a:solidFill>
              <a:ln w="12700">
                <a:solidFill>
                  <a:schemeClr val="bg1">
                    <a:lumMod val="50000"/>
                  </a:schemeClr>
                </a:solidFill>
              </a:ln>
            </c:spPr>
          </c:marker>
          <c:cat>
            <c:strRef>
              <c:f>'Degrees by province'!$C$4:$Y$4</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'Degrees by province'!$C$14:$Y$14</c:f>
              <c:numCache>
                <c:formatCode>#,##0</c:formatCode>
                <c:ptCount val="23"/>
                <c:pt idx="0">
                  <c:v>1578.0</c:v>
                </c:pt>
                <c:pt idx="1">
                  <c:v>1956.0</c:v>
                </c:pt>
                <c:pt idx="2">
                  <c:v>2019.0</c:v>
                </c:pt>
                <c:pt idx="3">
                  <c:v>2076.0</c:v>
                </c:pt>
                <c:pt idx="4">
                  <c:v>2061.0</c:v>
                </c:pt>
                <c:pt idx="5">
                  <c:v>2076.0</c:v>
                </c:pt>
                <c:pt idx="6">
                  <c:v>2247.0</c:v>
                </c:pt>
                <c:pt idx="7">
                  <c:v>2490.0</c:v>
                </c:pt>
                <c:pt idx="8">
                  <c:v>2568.0</c:v>
                </c:pt>
                <c:pt idx="9">
                  <c:v>2379.0</c:v>
                </c:pt>
                <c:pt idx="10">
                  <c:v>2655.0</c:v>
                </c:pt>
                <c:pt idx="11">
                  <c:v>2967.0</c:v>
                </c:pt>
                <c:pt idx="12">
                  <c:v>3966.0</c:v>
                </c:pt>
                <c:pt idx="13">
                  <c:v>3825.0</c:v>
                </c:pt>
                <c:pt idx="14">
                  <c:v>4149.0</c:v>
                </c:pt>
                <c:pt idx="15">
                  <c:v>4557.0</c:v>
                </c:pt>
                <c:pt idx="16">
                  <c:v>4182.0</c:v>
                </c:pt>
                <c:pt idx="17">
                  <c:v>4734.0</c:v>
                </c:pt>
                <c:pt idx="18">
                  <c:v>4956.0</c:v>
                </c:pt>
                <c:pt idx="19">
                  <c:v>5160.0</c:v>
                </c:pt>
                <c:pt idx="20">
                  <c:v>5538.0</c:v>
                </c:pt>
                <c:pt idx="21">
                  <c:v>5649.0</c:v>
                </c:pt>
                <c:pt idx="22">
                  <c:v>4875.0</c:v>
                </c:pt>
              </c:numCache>
            </c:numRef>
          </c:val>
          <c:smooth val="0"/>
          <c:extLst xmlns:c16r2="http://schemas.microsoft.com/office/drawing/2015/06/chart">
            <c:ext xmlns:c16="http://schemas.microsoft.com/office/drawing/2014/chart" uri="{C3380CC4-5D6E-409C-BE32-E72D297353CC}">
              <c16:uniqueId val="{00000002-2281-4E44-9512-FB49F8A42588}"/>
            </c:ext>
          </c:extLst>
        </c:ser>
        <c:ser>
          <c:idx val="10"/>
          <c:order val="3"/>
          <c:tx>
            <c:strRef>
              <c:f>'Degrees by province'!$B$13</c:f>
              <c:strCache>
                <c:ptCount val="1"/>
                <c:pt idx="0">
                  <c:v>Alberta </c:v>
                </c:pt>
              </c:strCache>
            </c:strRef>
          </c:tx>
          <c:spPr>
            <a:ln w="50800">
              <a:solidFill>
                <a:schemeClr val="accent3">
                  <a:lumMod val="50000"/>
                </a:schemeClr>
              </a:solidFill>
            </a:ln>
          </c:spPr>
          <c:marker>
            <c:symbol val="circle"/>
            <c:size val="15"/>
            <c:spPr>
              <a:noFill/>
              <a:ln w="25400">
                <a:solidFill>
                  <a:schemeClr val="accent3">
                    <a:lumMod val="50000"/>
                  </a:schemeClr>
                </a:solidFill>
              </a:ln>
            </c:spPr>
          </c:marker>
          <c:cat>
            <c:strRef>
              <c:f>'Degrees by province'!$C$4:$Y$4</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'Degrees by province'!$C$13:$Y$13</c:f>
              <c:numCache>
                <c:formatCode>#,##0</c:formatCode>
                <c:ptCount val="23"/>
                <c:pt idx="0">
                  <c:v>1284.0</c:v>
                </c:pt>
                <c:pt idx="1">
                  <c:v>1452.0</c:v>
                </c:pt>
                <c:pt idx="2">
                  <c:v>1509.0</c:v>
                </c:pt>
                <c:pt idx="3">
                  <c:v>1503.0</c:v>
                </c:pt>
                <c:pt idx="4">
                  <c:v>1341.0</c:v>
                </c:pt>
                <c:pt idx="5">
                  <c:v>1506.0</c:v>
                </c:pt>
                <c:pt idx="6">
                  <c:v>1578.0</c:v>
                </c:pt>
                <c:pt idx="7">
                  <c:v>1800.0</c:v>
                </c:pt>
                <c:pt idx="8">
                  <c:v>1812.0</c:v>
                </c:pt>
                <c:pt idx="9">
                  <c:v>2103.0</c:v>
                </c:pt>
                <c:pt idx="10">
                  <c:v>2139.0</c:v>
                </c:pt>
                <c:pt idx="11">
                  <c:v>2322.0</c:v>
                </c:pt>
                <c:pt idx="12">
                  <c:v>2832.0</c:v>
                </c:pt>
                <c:pt idx="13">
                  <c:v>2463.0</c:v>
                </c:pt>
                <c:pt idx="14">
                  <c:v>3090.0</c:v>
                </c:pt>
                <c:pt idx="15">
                  <c:v>3249.0</c:v>
                </c:pt>
                <c:pt idx="16">
                  <c:v>2805.0</c:v>
                </c:pt>
                <c:pt idx="17">
                  <c:v>3033.0</c:v>
                </c:pt>
                <c:pt idx="18">
                  <c:v>3180.0</c:v>
                </c:pt>
                <c:pt idx="19">
                  <c:v>2823.0</c:v>
                </c:pt>
                <c:pt idx="20">
                  <c:v>3615.0</c:v>
                </c:pt>
                <c:pt idx="21">
                  <c:v>3909.0</c:v>
                </c:pt>
                <c:pt idx="22">
                  <c:v>4575.0</c:v>
                </c:pt>
              </c:numCache>
            </c:numRef>
          </c:val>
          <c:smooth val="0"/>
          <c:extLst xmlns:c16r2="http://schemas.microsoft.com/office/drawing/2015/06/chart">
            <c:ext xmlns:c16="http://schemas.microsoft.com/office/drawing/2014/chart" uri="{C3380CC4-5D6E-409C-BE32-E72D297353CC}">
              <c16:uniqueId val="{00000003-2281-4E44-9512-FB49F8A42588}"/>
            </c:ext>
          </c:extLst>
        </c:ser>
        <c:ser>
          <c:idx val="4"/>
          <c:order val="4"/>
          <c:tx>
            <c:strRef>
              <c:f>'Degrees by province'!$B$7</c:f>
              <c:strCache>
                <c:ptCount val="1"/>
                <c:pt idx="0">
                  <c:v>Nova Scotia</c:v>
                </c:pt>
              </c:strCache>
            </c:strRef>
          </c:tx>
          <c:spPr>
            <a:ln w="50800">
              <a:solidFill>
                <a:schemeClr val="accent2">
                  <a:lumMod val="50000"/>
                </a:schemeClr>
              </a:solidFill>
            </a:ln>
          </c:spPr>
          <c:marker>
            <c:symbol val="triangle"/>
            <c:size val="15"/>
            <c:spPr>
              <a:solidFill>
                <a:schemeClr val="accent2">
                  <a:lumMod val="50000"/>
                </a:schemeClr>
              </a:solidFill>
              <a:ln w="25400">
                <a:solidFill>
                  <a:schemeClr val="accent2">
                    <a:lumMod val="50000"/>
                  </a:schemeClr>
                </a:solidFill>
              </a:ln>
            </c:spPr>
          </c:marker>
          <c:cat>
            <c:strRef>
              <c:f>'Degrees by province'!$C$4:$Y$4</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'Degrees by province'!$C$7:$Y$7</c:f>
              <c:numCache>
                <c:formatCode>#,##0</c:formatCode>
                <c:ptCount val="23"/>
                <c:pt idx="0">
                  <c:v>1035.0</c:v>
                </c:pt>
                <c:pt idx="1">
                  <c:v>1017.0</c:v>
                </c:pt>
                <c:pt idx="2">
                  <c:v>1053.0</c:v>
                </c:pt>
                <c:pt idx="3">
                  <c:v>1053.0</c:v>
                </c:pt>
                <c:pt idx="4">
                  <c:v>978.0</c:v>
                </c:pt>
                <c:pt idx="5">
                  <c:v>990.0</c:v>
                </c:pt>
                <c:pt idx="6">
                  <c:v>894.0</c:v>
                </c:pt>
                <c:pt idx="7">
                  <c:v>1173.0</c:v>
                </c:pt>
                <c:pt idx="8">
                  <c:v>1050.0</c:v>
                </c:pt>
                <c:pt idx="9">
                  <c:v>1185.0</c:v>
                </c:pt>
                <c:pt idx="10">
                  <c:v>1257.0</c:v>
                </c:pt>
                <c:pt idx="11">
                  <c:v>1443.0</c:v>
                </c:pt>
                <c:pt idx="12">
                  <c:v>1791.0</c:v>
                </c:pt>
                <c:pt idx="13">
                  <c:v>1776.0</c:v>
                </c:pt>
                <c:pt idx="14">
                  <c:v>1821.0</c:v>
                </c:pt>
                <c:pt idx="15">
                  <c:v>1722.0</c:v>
                </c:pt>
                <c:pt idx="16">
                  <c:v>1938.0</c:v>
                </c:pt>
                <c:pt idx="17">
                  <c:v>1851.0</c:v>
                </c:pt>
                <c:pt idx="18">
                  <c:v>1986.0</c:v>
                </c:pt>
                <c:pt idx="19">
                  <c:v>2034.0</c:v>
                </c:pt>
                <c:pt idx="20">
                  <c:v>2007.0</c:v>
                </c:pt>
                <c:pt idx="21">
                  <c:v>2061.0</c:v>
                </c:pt>
                <c:pt idx="22">
                  <c:v>2169.0</c:v>
                </c:pt>
              </c:numCache>
            </c:numRef>
          </c:val>
          <c:smooth val="0"/>
          <c:extLst xmlns:c16r2="http://schemas.microsoft.com/office/drawing/2015/06/chart">
            <c:ext xmlns:c16="http://schemas.microsoft.com/office/drawing/2014/chart" uri="{C3380CC4-5D6E-409C-BE32-E72D297353CC}">
              <c16:uniqueId val="{00000004-2281-4E44-9512-FB49F8A42588}"/>
            </c:ext>
          </c:extLst>
        </c:ser>
        <c:ser>
          <c:idx val="9"/>
          <c:order val="5"/>
          <c:tx>
            <c:strRef>
              <c:f>'Degrees by province'!$B$12</c:f>
              <c:strCache>
                <c:ptCount val="1"/>
                <c:pt idx="0">
                  <c:v>Saskatchewan </c:v>
                </c:pt>
              </c:strCache>
            </c:strRef>
          </c:tx>
          <c:spPr>
            <a:ln w="50800">
              <a:solidFill>
                <a:srgbClr val="00B050"/>
              </a:solidFill>
            </a:ln>
          </c:spPr>
          <c:marker>
            <c:symbol val="diamond"/>
            <c:size val="15"/>
            <c:spPr>
              <a:noFill/>
              <a:ln w="25400">
                <a:solidFill>
                  <a:srgbClr val="00B050"/>
                </a:solidFill>
              </a:ln>
            </c:spPr>
          </c:marker>
          <c:cat>
            <c:strRef>
              <c:f>'Degrees by province'!$C$4:$Y$4</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'Degrees by province'!$C$12:$Y$12</c:f>
              <c:numCache>
                <c:formatCode>#,##0</c:formatCode>
                <c:ptCount val="23"/>
                <c:pt idx="0">
                  <c:v>453.0</c:v>
                </c:pt>
                <c:pt idx="1">
                  <c:v>411.0</c:v>
                </c:pt>
                <c:pt idx="2">
                  <c:v>417.0</c:v>
                </c:pt>
                <c:pt idx="3">
                  <c:v>519.0</c:v>
                </c:pt>
                <c:pt idx="4">
                  <c:v>480.0</c:v>
                </c:pt>
                <c:pt idx="5">
                  <c:v>471.0</c:v>
                </c:pt>
                <c:pt idx="6">
                  <c:v>507.0</c:v>
                </c:pt>
                <c:pt idx="7">
                  <c:v>486.0</c:v>
                </c:pt>
                <c:pt idx="8">
                  <c:v>525.0</c:v>
                </c:pt>
                <c:pt idx="9">
                  <c:v>579.0</c:v>
                </c:pt>
                <c:pt idx="10">
                  <c:v>564.0</c:v>
                </c:pt>
                <c:pt idx="11">
                  <c:v>609.0</c:v>
                </c:pt>
                <c:pt idx="12">
                  <c:v>621.0</c:v>
                </c:pt>
                <c:pt idx="17">
                  <c:v>849.0</c:v>
                </c:pt>
                <c:pt idx="18">
                  <c:v>846.0</c:v>
                </c:pt>
                <c:pt idx="19">
                  <c:v>951.0</c:v>
                </c:pt>
                <c:pt idx="21">
                  <c:v>1512.0</c:v>
                </c:pt>
                <c:pt idx="22">
                  <c:v>1125.0</c:v>
                </c:pt>
              </c:numCache>
            </c:numRef>
          </c:val>
          <c:smooth val="0"/>
          <c:extLst xmlns:c16r2="http://schemas.microsoft.com/office/drawing/2015/06/chart">
            <c:ext xmlns:c16="http://schemas.microsoft.com/office/drawing/2014/chart" uri="{C3380CC4-5D6E-409C-BE32-E72D297353CC}">
              <c16:uniqueId val="{00000005-2281-4E44-9512-FB49F8A42588}"/>
            </c:ext>
          </c:extLst>
        </c:ser>
        <c:ser>
          <c:idx val="8"/>
          <c:order val="6"/>
          <c:tx>
            <c:strRef>
              <c:f>'Degrees by province'!$B$11</c:f>
              <c:strCache>
                <c:ptCount val="1"/>
                <c:pt idx="0">
                  <c:v>Manitoba</c:v>
                </c:pt>
              </c:strCache>
            </c:strRef>
          </c:tx>
          <c:spPr>
            <a:ln w="50800">
              <a:solidFill>
                <a:schemeClr val="tx2">
                  <a:lumMod val="60000"/>
                  <a:lumOff val="40000"/>
                </a:schemeClr>
              </a:solidFill>
            </a:ln>
          </c:spPr>
          <c:marker>
            <c:symbol val="diamond"/>
            <c:size val="15"/>
            <c:spPr>
              <a:solidFill>
                <a:schemeClr val="tx2">
                  <a:lumMod val="60000"/>
                  <a:lumOff val="40000"/>
                </a:schemeClr>
              </a:solidFill>
              <a:ln w="25400">
                <a:solidFill>
                  <a:schemeClr val="tx2">
                    <a:lumMod val="60000"/>
                    <a:lumOff val="40000"/>
                  </a:schemeClr>
                </a:solidFill>
              </a:ln>
            </c:spPr>
          </c:marker>
          <c:cat>
            <c:strRef>
              <c:f>'Degrees by province'!$C$4:$Y$4</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'Degrees by province'!$C$11:$Y$11</c:f>
              <c:numCache>
                <c:formatCode>#,##0</c:formatCode>
                <c:ptCount val="23"/>
                <c:pt idx="0">
                  <c:v>540.0</c:v>
                </c:pt>
                <c:pt idx="1">
                  <c:v>552.0</c:v>
                </c:pt>
                <c:pt idx="2">
                  <c:v>525.0</c:v>
                </c:pt>
                <c:pt idx="3">
                  <c:v>582.0</c:v>
                </c:pt>
                <c:pt idx="4">
                  <c:v>561.0</c:v>
                </c:pt>
                <c:pt idx="5">
                  <c:v>558.0</c:v>
                </c:pt>
                <c:pt idx="6">
                  <c:v>528.0</c:v>
                </c:pt>
                <c:pt idx="7">
                  <c:v>510.0</c:v>
                </c:pt>
                <c:pt idx="8">
                  <c:v>453.0</c:v>
                </c:pt>
                <c:pt idx="9">
                  <c:v>477.0</c:v>
                </c:pt>
                <c:pt idx="10">
                  <c:v>594.0</c:v>
                </c:pt>
                <c:pt idx="11">
                  <c:v>486.0</c:v>
                </c:pt>
                <c:pt idx="12">
                  <c:v>534.0</c:v>
                </c:pt>
                <c:pt idx="13">
                  <c:v>618.0</c:v>
                </c:pt>
                <c:pt idx="14">
                  <c:v>660.0</c:v>
                </c:pt>
                <c:pt idx="15">
                  <c:v>708.0</c:v>
                </c:pt>
                <c:pt idx="16">
                  <c:v>690.0</c:v>
                </c:pt>
                <c:pt idx="17">
                  <c:v>660.0</c:v>
                </c:pt>
                <c:pt idx="18">
                  <c:v>687.0</c:v>
                </c:pt>
                <c:pt idx="19">
                  <c:v>726.0</c:v>
                </c:pt>
                <c:pt idx="20">
                  <c:v>792.0</c:v>
                </c:pt>
                <c:pt idx="21">
                  <c:v>825.0</c:v>
                </c:pt>
                <c:pt idx="22">
                  <c:v>924.0</c:v>
                </c:pt>
              </c:numCache>
            </c:numRef>
          </c:val>
          <c:smooth val="0"/>
          <c:extLst xmlns:c16r2="http://schemas.microsoft.com/office/drawing/2015/06/chart">
            <c:ext xmlns:c16="http://schemas.microsoft.com/office/drawing/2014/chart" uri="{C3380CC4-5D6E-409C-BE32-E72D297353CC}">
              <c16:uniqueId val="{00000006-2281-4E44-9512-FB49F8A42588}"/>
            </c:ext>
          </c:extLst>
        </c:ser>
        <c:ser>
          <c:idx val="2"/>
          <c:order val="7"/>
          <c:tx>
            <c:strRef>
              <c:f>'Degrees by province'!$B$5</c:f>
              <c:strCache>
                <c:ptCount val="1"/>
                <c:pt idx="0">
                  <c:v>Newfoundland and Labrador</c:v>
                </c:pt>
              </c:strCache>
            </c:strRef>
          </c:tx>
          <c:spPr>
            <a:ln w="50800">
              <a:solidFill>
                <a:schemeClr val="tx1"/>
              </a:solidFill>
            </a:ln>
          </c:spPr>
          <c:marker>
            <c:symbol val="circle"/>
            <c:size val="15"/>
            <c:spPr>
              <a:solidFill>
                <a:schemeClr val="tx1"/>
              </a:solidFill>
              <a:ln w="12700">
                <a:solidFill>
                  <a:schemeClr val="tx1"/>
                </a:solidFill>
              </a:ln>
            </c:spPr>
          </c:marker>
          <c:cat>
            <c:strRef>
              <c:f>'Degrees by province'!$C$4:$Y$4</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'Degrees by province'!$C$5:$Y$5</c:f>
              <c:numCache>
                <c:formatCode>General</c:formatCode>
                <c:ptCount val="23"/>
                <c:pt idx="0">
                  <c:v>207.0</c:v>
                </c:pt>
                <c:pt idx="1">
                  <c:v>261.0</c:v>
                </c:pt>
                <c:pt idx="2">
                  <c:v>219.0</c:v>
                </c:pt>
                <c:pt idx="3">
                  <c:v>249.0</c:v>
                </c:pt>
                <c:pt idx="4">
                  <c:v>243.0</c:v>
                </c:pt>
                <c:pt idx="5">
                  <c:v>270.0</c:v>
                </c:pt>
                <c:pt idx="6">
                  <c:v>288.0</c:v>
                </c:pt>
                <c:pt idx="7">
                  <c:v>354.0</c:v>
                </c:pt>
                <c:pt idx="8">
                  <c:v>393.0</c:v>
                </c:pt>
                <c:pt idx="9">
                  <c:v>327.0</c:v>
                </c:pt>
                <c:pt idx="10">
                  <c:v>360.0</c:v>
                </c:pt>
                <c:pt idx="11">
                  <c:v>372.0</c:v>
                </c:pt>
                <c:pt idx="12">
                  <c:v>483.0</c:v>
                </c:pt>
                <c:pt idx="13">
                  <c:v>426.0</c:v>
                </c:pt>
                <c:pt idx="14">
                  <c:v>546.0</c:v>
                </c:pt>
                <c:pt idx="15">
                  <c:v>531.0</c:v>
                </c:pt>
                <c:pt idx="16">
                  <c:v>474.0</c:v>
                </c:pt>
                <c:pt idx="17">
                  <c:v>549.0</c:v>
                </c:pt>
                <c:pt idx="18">
                  <c:v>555.0</c:v>
                </c:pt>
                <c:pt idx="19">
                  <c:v>687.0</c:v>
                </c:pt>
                <c:pt idx="20">
                  <c:v>723.0</c:v>
                </c:pt>
                <c:pt idx="21" formatCode="#,##0">
                  <c:v>750.0</c:v>
                </c:pt>
                <c:pt idx="22" formatCode="#,##0">
                  <c:v>813.0</c:v>
                </c:pt>
              </c:numCache>
            </c:numRef>
          </c:val>
          <c:smooth val="0"/>
          <c:extLst xmlns:c16r2="http://schemas.microsoft.com/office/drawing/2015/06/chart">
            <c:ext xmlns:c16="http://schemas.microsoft.com/office/drawing/2014/chart" uri="{C3380CC4-5D6E-409C-BE32-E72D297353CC}">
              <c16:uniqueId val="{00000007-2281-4E44-9512-FB49F8A42588}"/>
            </c:ext>
          </c:extLst>
        </c:ser>
        <c:ser>
          <c:idx val="5"/>
          <c:order val="8"/>
          <c:tx>
            <c:strRef>
              <c:f>'Degrees by province'!$B$8</c:f>
              <c:strCache>
                <c:ptCount val="1"/>
                <c:pt idx="0">
                  <c:v>New Brunswick</c:v>
                </c:pt>
              </c:strCache>
            </c:strRef>
          </c:tx>
          <c:spPr>
            <a:ln w="50800">
              <a:solidFill>
                <a:srgbClr val="FF0000"/>
              </a:solidFill>
            </a:ln>
          </c:spPr>
          <c:marker>
            <c:symbol val="star"/>
            <c:size val="15"/>
            <c:spPr>
              <a:noFill/>
              <a:ln w="25400">
                <a:solidFill>
                  <a:srgbClr val="FF0000"/>
                </a:solidFill>
              </a:ln>
            </c:spPr>
          </c:marker>
          <c:cat>
            <c:strRef>
              <c:f>'Degrees by province'!$C$4:$Y$4</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'Degrees by province'!$C$8:$Y$8</c:f>
              <c:numCache>
                <c:formatCode>#,##0</c:formatCode>
                <c:ptCount val="23"/>
                <c:pt idx="0">
                  <c:v>366.0</c:v>
                </c:pt>
                <c:pt idx="1">
                  <c:v>387.0</c:v>
                </c:pt>
                <c:pt idx="2">
                  <c:v>360.0</c:v>
                </c:pt>
                <c:pt idx="3">
                  <c:v>402.0</c:v>
                </c:pt>
                <c:pt idx="4">
                  <c:v>414.0</c:v>
                </c:pt>
                <c:pt idx="5">
                  <c:v>408.0</c:v>
                </c:pt>
                <c:pt idx="6">
                  <c:v>366.0</c:v>
                </c:pt>
                <c:pt idx="7">
                  <c:v>363.0</c:v>
                </c:pt>
                <c:pt idx="8">
                  <c:v>414.0</c:v>
                </c:pt>
                <c:pt idx="9">
                  <c:v>402.0</c:v>
                </c:pt>
                <c:pt idx="10">
                  <c:v>423.0</c:v>
                </c:pt>
                <c:pt idx="11">
                  <c:v>426.0</c:v>
                </c:pt>
                <c:pt idx="12">
                  <c:v>516.0</c:v>
                </c:pt>
                <c:pt idx="13">
                  <c:v>537.0</c:v>
                </c:pt>
                <c:pt idx="14">
                  <c:v>489.0</c:v>
                </c:pt>
                <c:pt idx="15">
                  <c:v>504.0</c:v>
                </c:pt>
                <c:pt idx="16">
                  <c:v>546.0</c:v>
                </c:pt>
                <c:pt idx="17">
                  <c:v>591.0</c:v>
                </c:pt>
                <c:pt idx="18">
                  <c:v>540.0</c:v>
                </c:pt>
                <c:pt idx="19">
                  <c:v>573.0</c:v>
                </c:pt>
                <c:pt idx="20">
                  <c:v>723.0</c:v>
                </c:pt>
                <c:pt idx="21">
                  <c:v>663.0</c:v>
                </c:pt>
                <c:pt idx="22">
                  <c:v>708.0</c:v>
                </c:pt>
              </c:numCache>
            </c:numRef>
          </c:val>
          <c:smooth val="0"/>
          <c:extLst xmlns:c16r2="http://schemas.microsoft.com/office/drawing/2015/06/chart">
            <c:ext xmlns:c16="http://schemas.microsoft.com/office/drawing/2014/chart" uri="{C3380CC4-5D6E-409C-BE32-E72D297353CC}">
              <c16:uniqueId val="{00000008-2281-4E44-9512-FB49F8A42588}"/>
            </c:ext>
          </c:extLst>
        </c:ser>
        <c:ser>
          <c:idx val="3"/>
          <c:order val="9"/>
          <c:tx>
            <c:strRef>
              <c:f>'Degrees by province'!$B$6</c:f>
              <c:strCache>
                <c:ptCount val="1"/>
                <c:pt idx="0">
                  <c:v>Prince Edward Island</c:v>
                </c:pt>
              </c:strCache>
            </c:strRef>
          </c:tx>
          <c:spPr>
            <a:ln w="50800">
              <a:solidFill>
                <a:schemeClr val="tx2"/>
              </a:solidFill>
            </a:ln>
          </c:spPr>
          <c:marker>
            <c:symbol val="square"/>
            <c:size val="15"/>
            <c:spPr>
              <a:noFill/>
              <a:ln w="25400">
                <a:solidFill>
                  <a:schemeClr val="tx2"/>
                </a:solidFill>
              </a:ln>
            </c:spPr>
          </c:marker>
          <c:cat>
            <c:strRef>
              <c:f>'Degrees by province'!$C$4:$Y$4</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'Degrees by province'!$C$6:$Y$6</c:f>
              <c:numCache>
                <c:formatCode>#,##0</c:formatCode>
                <c:ptCount val="23"/>
                <c:pt idx="0">
                  <c:v>9.0</c:v>
                </c:pt>
                <c:pt idx="1">
                  <c:v>15.0</c:v>
                </c:pt>
                <c:pt idx="2">
                  <c:v>9.0</c:v>
                </c:pt>
                <c:pt idx="3">
                  <c:v>3.0</c:v>
                </c:pt>
                <c:pt idx="4">
                  <c:v>9.0</c:v>
                </c:pt>
                <c:pt idx="5">
                  <c:v>6.0</c:v>
                </c:pt>
                <c:pt idx="6">
                  <c:v>3.0</c:v>
                </c:pt>
                <c:pt idx="7">
                  <c:v>9.0</c:v>
                </c:pt>
                <c:pt idx="8">
                  <c:v>9.0</c:v>
                </c:pt>
                <c:pt idx="9">
                  <c:v>12.0</c:v>
                </c:pt>
                <c:pt idx="10">
                  <c:v>27.0</c:v>
                </c:pt>
                <c:pt idx="11">
                  <c:v>18.0</c:v>
                </c:pt>
                <c:pt idx="12">
                  <c:v>30.0</c:v>
                </c:pt>
                <c:pt idx="13">
                  <c:v>27.0</c:v>
                </c:pt>
                <c:pt idx="14">
                  <c:v>84.0</c:v>
                </c:pt>
                <c:pt idx="15">
                  <c:v>48.0</c:v>
                </c:pt>
                <c:pt idx="16">
                  <c:v>63.0</c:v>
                </c:pt>
                <c:pt idx="17">
                  <c:v>78.0</c:v>
                </c:pt>
                <c:pt idx="18">
                  <c:v>42.0</c:v>
                </c:pt>
                <c:pt idx="19">
                  <c:v>108.0</c:v>
                </c:pt>
                <c:pt idx="20">
                  <c:v>78.0</c:v>
                </c:pt>
                <c:pt idx="21">
                  <c:v>93.0</c:v>
                </c:pt>
                <c:pt idx="22">
                  <c:v>78.0</c:v>
                </c:pt>
              </c:numCache>
            </c:numRef>
          </c:val>
          <c:smooth val="0"/>
          <c:extLst xmlns:c16r2="http://schemas.microsoft.com/office/drawing/2015/06/chart">
            <c:ext xmlns:c16="http://schemas.microsoft.com/office/drawing/2014/chart" uri="{C3380CC4-5D6E-409C-BE32-E72D297353CC}">
              <c16:uniqueId val="{00000009-2281-4E44-9512-FB49F8A42588}"/>
            </c:ext>
          </c:extLst>
        </c:ser>
        <c:dLbls>
          <c:showLegendKey val="0"/>
          <c:showVal val="0"/>
          <c:showCatName val="0"/>
          <c:showSerName val="0"/>
          <c:showPercent val="0"/>
          <c:showBubbleSize val="0"/>
        </c:dLbls>
        <c:marker val="1"/>
        <c:smooth val="0"/>
        <c:axId val="2142700616"/>
        <c:axId val="2142705896"/>
      </c:lineChart>
      <c:catAx>
        <c:axId val="2142700616"/>
        <c:scaling>
          <c:orientation val="minMax"/>
        </c:scaling>
        <c:delete val="0"/>
        <c:axPos val="b"/>
        <c:numFmt formatCode="General" sourceLinked="0"/>
        <c:majorTickMark val="out"/>
        <c:minorTickMark val="none"/>
        <c:tickLblPos val="nextTo"/>
        <c:txPr>
          <a:bodyPr rot="-5400000" vert="horz"/>
          <a:lstStyle/>
          <a:p>
            <a:pPr>
              <a:defRPr lang="en-CA" sz="1400" b="1">
                <a:latin typeface="Arial" panose="020B0604020202020204" pitchFamily="34" charset="0"/>
                <a:cs typeface="Arial" panose="020B0604020202020204" pitchFamily="34" charset="0"/>
              </a:defRPr>
            </a:pPr>
            <a:endParaRPr lang="en-US"/>
          </a:p>
        </c:txPr>
        <c:crossAx val="2142705896"/>
        <c:crosses val="autoZero"/>
        <c:auto val="1"/>
        <c:lblAlgn val="ctr"/>
        <c:lblOffset val="100"/>
        <c:noMultiLvlLbl val="0"/>
      </c:catAx>
      <c:valAx>
        <c:axId val="2142705896"/>
        <c:scaling>
          <c:orientation val="minMax"/>
          <c:max val="20000.0"/>
          <c:min val="0.0"/>
        </c:scaling>
        <c:delete val="0"/>
        <c:axPos val="l"/>
        <c:majorGridlines/>
        <c:numFmt formatCode="#,##0" sourceLinked="1"/>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2142700616"/>
        <c:crosses val="autoZero"/>
        <c:crossBetween val="between"/>
        <c:majorUnit val="2000.0"/>
      </c:valAx>
    </c:plotArea>
    <c:legend>
      <c:legendPos val="r"/>
      <c:layout>
        <c:manualLayout>
          <c:xMode val="edge"/>
          <c:yMode val="edge"/>
          <c:x val="0.781719345289302"/>
          <c:y val="0.0301644460982939"/>
          <c:w val="0.218280654710698"/>
          <c:h val="0.917474427740353"/>
        </c:manualLayout>
      </c:layout>
      <c:overlay val="0"/>
      <c:txPr>
        <a:bodyPr/>
        <a:lstStyle/>
        <a:p>
          <a:pPr>
            <a:defRPr lang="en-CA" sz="14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1" l="0.700000000000001" r="0.700000000000001" t="0.750000000000001"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779081990897927"/>
          <c:y val="0.0191780800127257"/>
          <c:w val="0.698186725137375"/>
          <c:h val="0.802977906425623"/>
        </c:manualLayout>
      </c:layout>
      <c:lineChart>
        <c:grouping val="standard"/>
        <c:varyColors val="0"/>
        <c:ser>
          <c:idx val="4"/>
          <c:order val="0"/>
          <c:tx>
            <c:strRef>
              <c:f>'Degrees by province'!$B$7</c:f>
              <c:strCache>
                <c:ptCount val="1"/>
                <c:pt idx="0">
                  <c:v>Nova Scotia</c:v>
                </c:pt>
              </c:strCache>
            </c:strRef>
          </c:tx>
          <c:spPr>
            <a:ln w="50800">
              <a:solidFill>
                <a:schemeClr val="accent2">
                  <a:lumMod val="50000"/>
                </a:schemeClr>
              </a:solidFill>
            </a:ln>
          </c:spPr>
          <c:marker>
            <c:symbol val="triangle"/>
            <c:size val="15"/>
            <c:spPr>
              <a:solidFill>
                <a:schemeClr val="accent2">
                  <a:lumMod val="50000"/>
                </a:schemeClr>
              </a:solidFill>
              <a:ln w="25400">
                <a:solidFill>
                  <a:schemeClr val="accent2">
                    <a:lumMod val="50000"/>
                  </a:schemeClr>
                </a:solidFill>
              </a:ln>
            </c:spPr>
          </c:marker>
          <c:cat>
            <c:strRef>
              <c:f>'Degrees by province'!$C$4:$Y$4</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'Degrees by province'!$C$7:$Y$7</c:f>
              <c:numCache>
                <c:formatCode>#,##0</c:formatCode>
                <c:ptCount val="23"/>
                <c:pt idx="0">
                  <c:v>1035.0</c:v>
                </c:pt>
                <c:pt idx="1">
                  <c:v>1017.0</c:v>
                </c:pt>
                <c:pt idx="2">
                  <c:v>1053.0</c:v>
                </c:pt>
                <c:pt idx="3">
                  <c:v>1053.0</c:v>
                </c:pt>
                <c:pt idx="4">
                  <c:v>978.0</c:v>
                </c:pt>
                <c:pt idx="5">
                  <c:v>990.0</c:v>
                </c:pt>
                <c:pt idx="6">
                  <c:v>894.0</c:v>
                </c:pt>
                <c:pt idx="7">
                  <c:v>1173.0</c:v>
                </c:pt>
                <c:pt idx="8">
                  <c:v>1050.0</c:v>
                </c:pt>
                <c:pt idx="9">
                  <c:v>1185.0</c:v>
                </c:pt>
                <c:pt idx="10">
                  <c:v>1257.0</c:v>
                </c:pt>
                <c:pt idx="11">
                  <c:v>1443.0</c:v>
                </c:pt>
                <c:pt idx="12">
                  <c:v>1791.0</c:v>
                </c:pt>
                <c:pt idx="13">
                  <c:v>1776.0</c:v>
                </c:pt>
                <c:pt idx="14">
                  <c:v>1821.0</c:v>
                </c:pt>
                <c:pt idx="15">
                  <c:v>1722.0</c:v>
                </c:pt>
                <c:pt idx="16">
                  <c:v>1938.0</c:v>
                </c:pt>
                <c:pt idx="17">
                  <c:v>1851.0</c:v>
                </c:pt>
                <c:pt idx="18">
                  <c:v>1986.0</c:v>
                </c:pt>
                <c:pt idx="19">
                  <c:v>2034.0</c:v>
                </c:pt>
                <c:pt idx="20">
                  <c:v>2007.0</c:v>
                </c:pt>
                <c:pt idx="21">
                  <c:v>2061.0</c:v>
                </c:pt>
                <c:pt idx="22">
                  <c:v>2169.0</c:v>
                </c:pt>
              </c:numCache>
            </c:numRef>
          </c:val>
          <c:smooth val="0"/>
          <c:extLst xmlns:c16r2="http://schemas.microsoft.com/office/drawing/2015/06/chart">
            <c:ext xmlns:c16="http://schemas.microsoft.com/office/drawing/2014/chart" uri="{C3380CC4-5D6E-409C-BE32-E72D297353CC}">
              <c16:uniqueId val="{00000000-289F-47A5-B39A-4F381F97B873}"/>
            </c:ext>
          </c:extLst>
        </c:ser>
        <c:ser>
          <c:idx val="9"/>
          <c:order val="1"/>
          <c:tx>
            <c:strRef>
              <c:f>'Degrees by province'!$B$12</c:f>
              <c:strCache>
                <c:ptCount val="1"/>
                <c:pt idx="0">
                  <c:v>Saskatchewan </c:v>
                </c:pt>
              </c:strCache>
            </c:strRef>
          </c:tx>
          <c:spPr>
            <a:ln w="50800">
              <a:solidFill>
                <a:srgbClr val="00B050"/>
              </a:solidFill>
            </a:ln>
          </c:spPr>
          <c:marker>
            <c:symbol val="diamond"/>
            <c:size val="15"/>
            <c:spPr>
              <a:noFill/>
              <a:ln w="25400">
                <a:solidFill>
                  <a:srgbClr val="00B050"/>
                </a:solidFill>
              </a:ln>
            </c:spPr>
          </c:marker>
          <c:cat>
            <c:strRef>
              <c:f>'Degrees by province'!$C$4:$Y$4</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'Degrees by province'!$C$12:$Y$12</c:f>
              <c:numCache>
                <c:formatCode>#,##0</c:formatCode>
                <c:ptCount val="23"/>
                <c:pt idx="0">
                  <c:v>453.0</c:v>
                </c:pt>
                <c:pt idx="1">
                  <c:v>411.0</c:v>
                </c:pt>
                <c:pt idx="2">
                  <c:v>417.0</c:v>
                </c:pt>
                <c:pt idx="3">
                  <c:v>519.0</c:v>
                </c:pt>
                <c:pt idx="4">
                  <c:v>480.0</c:v>
                </c:pt>
                <c:pt idx="5">
                  <c:v>471.0</c:v>
                </c:pt>
                <c:pt idx="6">
                  <c:v>507.0</c:v>
                </c:pt>
                <c:pt idx="7">
                  <c:v>486.0</c:v>
                </c:pt>
                <c:pt idx="8">
                  <c:v>525.0</c:v>
                </c:pt>
                <c:pt idx="9">
                  <c:v>579.0</c:v>
                </c:pt>
                <c:pt idx="10">
                  <c:v>564.0</c:v>
                </c:pt>
                <c:pt idx="11">
                  <c:v>609.0</c:v>
                </c:pt>
                <c:pt idx="12">
                  <c:v>621.0</c:v>
                </c:pt>
                <c:pt idx="17">
                  <c:v>849.0</c:v>
                </c:pt>
                <c:pt idx="18">
                  <c:v>846.0</c:v>
                </c:pt>
                <c:pt idx="19">
                  <c:v>951.0</c:v>
                </c:pt>
                <c:pt idx="21">
                  <c:v>1512.0</c:v>
                </c:pt>
                <c:pt idx="22">
                  <c:v>1125.0</c:v>
                </c:pt>
              </c:numCache>
            </c:numRef>
          </c:val>
          <c:smooth val="0"/>
          <c:extLst xmlns:c16r2="http://schemas.microsoft.com/office/drawing/2015/06/chart">
            <c:ext xmlns:c16="http://schemas.microsoft.com/office/drawing/2014/chart" uri="{C3380CC4-5D6E-409C-BE32-E72D297353CC}">
              <c16:uniqueId val="{00000001-289F-47A5-B39A-4F381F97B873}"/>
            </c:ext>
          </c:extLst>
        </c:ser>
        <c:ser>
          <c:idx val="8"/>
          <c:order val="2"/>
          <c:tx>
            <c:strRef>
              <c:f>'Degrees by province'!$B$11</c:f>
              <c:strCache>
                <c:ptCount val="1"/>
                <c:pt idx="0">
                  <c:v>Manitoba</c:v>
                </c:pt>
              </c:strCache>
            </c:strRef>
          </c:tx>
          <c:spPr>
            <a:ln w="50800">
              <a:solidFill>
                <a:schemeClr val="tx2">
                  <a:lumMod val="60000"/>
                  <a:lumOff val="40000"/>
                </a:schemeClr>
              </a:solidFill>
            </a:ln>
          </c:spPr>
          <c:marker>
            <c:symbol val="diamond"/>
            <c:size val="15"/>
            <c:spPr>
              <a:solidFill>
                <a:schemeClr val="tx2">
                  <a:lumMod val="60000"/>
                  <a:lumOff val="40000"/>
                </a:schemeClr>
              </a:solidFill>
              <a:ln w="25400">
                <a:solidFill>
                  <a:schemeClr val="tx2">
                    <a:lumMod val="60000"/>
                    <a:lumOff val="40000"/>
                  </a:schemeClr>
                </a:solidFill>
              </a:ln>
            </c:spPr>
          </c:marker>
          <c:cat>
            <c:strRef>
              <c:f>'Degrees by province'!$C$4:$Y$4</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'Degrees by province'!$C$11:$Y$11</c:f>
              <c:numCache>
                <c:formatCode>#,##0</c:formatCode>
                <c:ptCount val="23"/>
                <c:pt idx="0">
                  <c:v>540.0</c:v>
                </c:pt>
                <c:pt idx="1">
                  <c:v>552.0</c:v>
                </c:pt>
                <c:pt idx="2">
                  <c:v>525.0</c:v>
                </c:pt>
                <c:pt idx="3">
                  <c:v>582.0</c:v>
                </c:pt>
                <c:pt idx="4">
                  <c:v>561.0</c:v>
                </c:pt>
                <c:pt idx="5">
                  <c:v>558.0</c:v>
                </c:pt>
                <c:pt idx="6">
                  <c:v>528.0</c:v>
                </c:pt>
                <c:pt idx="7">
                  <c:v>510.0</c:v>
                </c:pt>
                <c:pt idx="8">
                  <c:v>453.0</c:v>
                </c:pt>
                <c:pt idx="9">
                  <c:v>477.0</c:v>
                </c:pt>
                <c:pt idx="10">
                  <c:v>594.0</c:v>
                </c:pt>
                <c:pt idx="11">
                  <c:v>486.0</c:v>
                </c:pt>
                <c:pt idx="12">
                  <c:v>534.0</c:v>
                </c:pt>
                <c:pt idx="13">
                  <c:v>618.0</c:v>
                </c:pt>
                <c:pt idx="14">
                  <c:v>660.0</c:v>
                </c:pt>
                <c:pt idx="15">
                  <c:v>708.0</c:v>
                </c:pt>
                <c:pt idx="16">
                  <c:v>690.0</c:v>
                </c:pt>
                <c:pt idx="17">
                  <c:v>660.0</c:v>
                </c:pt>
                <c:pt idx="18">
                  <c:v>687.0</c:v>
                </c:pt>
                <c:pt idx="19">
                  <c:v>726.0</c:v>
                </c:pt>
                <c:pt idx="20">
                  <c:v>792.0</c:v>
                </c:pt>
                <c:pt idx="21">
                  <c:v>825.0</c:v>
                </c:pt>
                <c:pt idx="22">
                  <c:v>924.0</c:v>
                </c:pt>
              </c:numCache>
            </c:numRef>
          </c:val>
          <c:smooth val="0"/>
          <c:extLst xmlns:c16r2="http://schemas.microsoft.com/office/drawing/2015/06/chart">
            <c:ext xmlns:c16="http://schemas.microsoft.com/office/drawing/2014/chart" uri="{C3380CC4-5D6E-409C-BE32-E72D297353CC}">
              <c16:uniqueId val="{00000002-289F-47A5-B39A-4F381F97B873}"/>
            </c:ext>
          </c:extLst>
        </c:ser>
        <c:ser>
          <c:idx val="2"/>
          <c:order val="3"/>
          <c:tx>
            <c:strRef>
              <c:f>'Degrees by province'!$B$5</c:f>
              <c:strCache>
                <c:ptCount val="1"/>
                <c:pt idx="0">
                  <c:v>Newfoundland and Labrador</c:v>
                </c:pt>
              </c:strCache>
            </c:strRef>
          </c:tx>
          <c:spPr>
            <a:ln w="50800">
              <a:solidFill>
                <a:schemeClr val="tx1"/>
              </a:solidFill>
            </a:ln>
          </c:spPr>
          <c:marker>
            <c:symbol val="circle"/>
            <c:size val="15"/>
            <c:spPr>
              <a:solidFill>
                <a:schemeClr val="tx1"/>
              </a:solidFill>
              <a:ln w="12700">
                <a:solidFill>
                  <a:schemeClr val="tx1"/>
                </a:solidFill>
              </a:ln>
            </c:spPr>
          </c:marker>
          <c:cat>
            <c:strRef>
              <c:f>'Degrees by province'!$C$4:$Y$4</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'Degrees by province'!$C$5:$Y$5</c:f>
              <c:numCache>
                <c:formatCode>General</c:formatCode>
                <c:ptCount val="23"/>
                <c:pt idx="0">
                  <c:v>207.0</c:v>
                </c:pt>
                <c:pt idx="1">
                  <c:v>261.0</c:v>
                </c:pt>
                <c:pt idx="2">
                  <c:v>219.0</c:v>
                </c:pt>
                <c:pt idx="3">
                  <c:v>249.0</c:v>
                </c:pt>
                <c:pt idx="4">
                  <c:v>243.0</c:v>
                </c:pt>
                <c:pt idx="5">
                  <c:v>270.0</c:v>
                </c:pt>
                <c:pt idx="6">
                  <c:v>288.0</c:v>
                </c:pt>
                <c:pt idx="7">
                  <c:v>354.0</c:v>
                </c:pt>
                <c:pt idx="8">
                  <c:v>393.0</c:v>
                </c:pt>
                <c:pt idx="9">
                  <c:v>327.0</c:v>
                </c:pt>
                <c:pt idx="10">
                  <c:v>360.0</c:v>
                </c:pt>
                <c:pt idx="11">
                  <c:v>372.0</c:v>
                </c:pt>
                <c:pt idx="12">
                  <c:v>483.0</c:v>
                </c:pt>
                <c:pt idx="13">
                  <c:v>426.0</c:v>
                </c:pt>
                <c:pt idx="14">
                  <c:v>546.0</c:v>
                </c:pt>
                <c:pt idx="15">
                  <c:v>531.0</c:v>
                </c:pt>
                <c:pt idx="16">
                  <c:v>474.0</c:v>
                </c:pt>
                <c:pt idx="17">
                  <c:v>549.0</c:v>
                </c:pt>
                <c:pt idx="18">
                  <c:v>555.0</c:v>
                </c:pt>
                <c:pt idx="19">
                  <c:v>687.0</c:v>
                </c:pt>
                <c:pt idx="20">
                  <c:v>723.0</c:v>
                </c:pt>
                <c:pt idx="21" formatCode="#,##0">
                  <c:v>750.0</c:v>
                </c:pt>
                <c:pt idx="22" formatCode="#,##0">
                  <c:v>813.0</c:v>
                </c:pt>
              </c:numCache>
            </c:numRef>
          </c:val>
          <c:smooth val="0"/>
          <c:extLst xmlns:c16r2="http://schemas.microsoft.com/office/drawing/2015/06/chart">
            <c:ext xmlns:c16="http://schemas.microsoft.com/office/drawing/2014/chart" uri="{C3380CC4-5D6E-409C-BE32-E72D297353CC}">
              <c16:uniqueId val="{00000003-289F-47A5-B39A-4F381F97B873}"/>
            </c:ext>
          </c:extLst>
        </c:ser>
        <c:ser>
          <c:idx val="5"/>
          <c:order val="4"/>
          <c:tx>
            <c:strRef>
              <c:f>'Degrees by province'!$B$8</c:f>
              <c:strCache>
                <c:ptCount val="1"/>
                <c:pt idx="0">
                  <c:v>New Brunswick</c:v>
                </c:pt>
              </c:strCache>
            </c:strRef>
          </c:tx>
          <c:spPr>
            <a:ln w="50800">
              <a:solidFill>
                <a:srgbClr val="FF0000"/>
              </a:solidFill>
            </a:ln>
          </c:spPr>
          <c:marker>
            <c:symbol val="star"/>
            <c:size val="15"/>
            <c:spPr>
              <a:noFill/>
              <a:ln w="25400">
                <a:solidFill>
                  <a:srgbClr val="FF0000"/>
                </a:solidFill>
              </a:ln>
            </c:spPr>
          </c:marker>
          <c:cat>
            <c:strRef>
              <c:f>'Degrees by province'!$C$4:$Y$4</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'Degrees by province'!$C$8:$Y$8</c:f>
              <c:numCache>
                <c:formatCode>#,##0</c:formatCode>
                <c:ptCount val="23"/>
                <c:pt idx="0">
                  <c:v>366.0</c:v>
                </c:pt>
                <c:pt idx="1">
                  <c:v>387.0</c:v>
                </c:pt>
                <c:pt idx="2">
                  <c:v>360.0</c:v>
                </c:pt>
                <c:pt idx="3">
                  <c:v>402.0</c:v>
                </c:pt>
                <c:pt idx="4">
                  <c:v>414.0</c:v>
                </c:pt>
                <c:pt idx="5">
                  <c:v>408.0</c:v>
                </c:pt>
                <c:pt idx="6">
                  <c:v>366.0</c:v>
                </c:pt>
                <c:pt idx="7">
                  <c:v>363.0</c:v>
                </c:pt>
                <c:pt idx="8">
                  <c:v>414.0</c:v>
                </c:pt>
                <c:pt idx="9">
                  <c:v>402.0</c:v>
                </c:pt>
                <c:pt idx="10">
                  <c:v>423.0</c:v>
                </c:pt>
                <c:pt idx="11">
                  <c:v>426.0</c:v>
                </c:pt>
                <c:pt idx="12">
                  <c:v>516.0</c:v>
                </c:pt>
                <c:pt idx="13">
                  <c:v>537.0</c:v>
                </c:pt>
                <c:pt idx="14">
                  <c:v>489.0</c:v>
                </c:pt>
                <c:pt idx="15">
                  <c:v>504.0</c:v>
                </c:pt>
                <c:pt idx="16">
                  <c:v>546.0</c:v>
                </c:pt>
                <c:pt idx="17">
                  <c:v>591.0</c:v>
                </c:pt>
                <c:pt idx="18">
                  <c:v>540.0</c:v>
                </c:pt>
                <c:pt idx="19">
                  <c:v>573.0</c:v>
                </c:pt>
                <c:pt idx="20">
                  <c:v>723.0</c:v>
                </c:pt>
                <c:pt idx="21">
                  <c:v>663.0</c:v>
                </c:pt>
                <c:pt idx="22">
                  <c:v>708.0</c:v>
                </c:pt>
              </c:numCache>
            </c:numRef>
          </c:val>
          <c:smooth val="0"/>
          <c:extLst xmlns:c16r2="http://schemas.microsoft.com/office/drawing/2015/06/chart">
            <c:ext xmlns:c16="http://schemas.microsoft.com/office/drawing/2014/chart" uri="{C3380CC4-5D6E-409C-BE32-E72D297353CC}">
              <c16:uniqueId val="{00000004-289F-47A5-B39A-4F381F97B873}"/>
            </c:ext>
          </c:extLst>
        </c:ser>
        <c:ser>
          <c:idx val="3"/>
          <c:order val="5"/>
          <c:tx>
            <c:strRef>
              <c:f>'Degrees by province'!$B$6</c:f>
              <c:strCache>
                <c:ptCount val="1"/>
                <c:pt idx="0">
                  <c:v>Prince Edward Island</c:v>
                </c:pt>
              </c:strCache>
            </c:strRef>
          </c:tx>
          <c:spPr>
            <a:ln w="50800">
              <a:solidFill>
                <a:schemeClr val="tx2"/>
              </a:solidFill>
            </a:ln>
          </c:spPr>
          <c:marker>
            <c:symbol val="square"/>
            <c:size val="15"/>
            <c:spPr>
              <a:noFill/>
              <a:ln w="25400">
                <a:solidFill>
                  <a:schemeClr val="tx2"/>
                </a:solidFill>
              </a:ln>
            </c:spPr>
          </c:marker>
          <c:cat>
            <c:strRef>
              <c:f>'Degrees by province'!$C$4:$Y$4</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'Degrees by province'!$C$6:$Y$6</c:f>
              <c:numCache>
                <c:formatCode>#,##0</c:formatCode>
                <c:ptCount val="23"/>
                <c:pt idx="0">
                  <c:v>9.0</c:v>
                </c:pt>
                <c:pt idx="1">
                  <c:v>15.0</c:v>
                </c:pt>
                <c:pt idx="2">
                  <c:v>9.0</c:v>
                </c:pt>
                <c:pt idx="3">
                  <c:v>3.0</c:v>
                </c:pt>
                <c:pt idx="4">
                  <c:v>9.0</c:v>
                </c:pt>
                <c:pt idx="5">
                  <c:v>6.0</c:v>
                </c:pt>
                <c:pt idx="6">
                  <c:v>3.0</c:v>
                </c:pt>
                <c:pt idx="7">
                  <c:v>9.0</c:v>
                </c:pt>
                <c:pt idx="8">
                  <c:v>9.0</c:v>
                </c:pt>
                <c:pt idx="9">
                  <c:v>12.0</c:v>
                </c:pt>
                <c:pt idx="10">
                  <c:v>27.0</c:v>
                </c:pt>
                <c:pt idx="11">
                  <c:v>18.0</c:v>
                </c:pt>
                <c:pt idx="12">
                  <c:v>30.0</c:v>
                </c:pt>
                <c:pt idx="13">
                  <c:v>27.0</c:v>
                </c:pt>
                <c:pt idx="14">
                  <c:v>84.0</c:v>
                </c:pt>
                <c:pt idx="15">
                  <c:v>48.0</c:v>
                </c:pt>
                <c:pt idx="16">
                  <c:v>63.0</c:v>
                </c:pt>
                <c:pt idx="17">
                  <c:v>78.0</c:v>
                </c:pt>
                <c:pt idx="18">
                  <c:v>42.0</c:v>
                </c:pt>
                <c:pt idx="19">
                  <c:v>108.0</c:v>
                </c:pt>
                <c:pt idx="20">
                  <c:v>78.0</c:v>
                </c:pt>
                <c:pt idx="21">
                  <c:v>93.0</c:v>
                </c:pt>
                <c:pt idx="22">
                  <c:v>78.0</c:v>
                </c:pt>
              </c:numCache>
            </c:numRef>
          </c:val>
          <c:smooth val="0"/>
          <c:extLst xmlns:c16r2="http://schemas.microsoft.com/office/drawing/2015/06/chart">
            <c:ext xmlns:c16="http://schemas.microsoft.com/office/drawing/2014/chart" uri="{C3380CC4-5D6E-409C-BE32-E72D297353CC}">
              <c16:uniqueId val="{00000005-289F-47A5-B39A-4F381F97B873}"/>
            </c:ext>
          </c:extLst>
        </c:ser>
        <c:dLbls>
          <c:showLegendKey val="0"/>
          <c:showVal val="0"/>
          <c:showCatName val="0"/>
          <c:showSerName val="0"/>
          <c:showPercent val="0"/>
          <c:showBubbleSize val="0"/>
        </c:dLbls>
        <c:marker val="1"/>
        <c:smooth val="0"/>
        <c:axId val="2142788840"/>
        <c:axId val="2142794344"/>
      </c:lineChart>
      <c:catAx>
        <c:axId val="2142788840"/>
        <c:scaling>
          <c:orientation val="minMax"/>
        </c:scaling>
        <c:delete val="0"/>
        <c:axPos val="b"/>
        <c:numFmt formatCode="General" sourceLinked="0"/>
        <c:majorTickMark val="out"/>
        <c:minorTickMark val="none"/>
        <c:tickLblPos val="nextTo"/>
        <c:txPr>
          <a:bodyPr rot="-5400000" vert="horz"/>
          <a:lstStyle/>
          <a:p>
            <a:pPr>
              <a:defRPr lang="en-CA" sz="1400" b="1">
                <a:latin typeface="Arial" panose="020B0604020202020204" pitchFamily="34" charset="0"/>
                <a:cs typeface="Arial" panose="020B0604020202020204" pitchFamily="34" charset="0"/>
              </a:defRPr>
            </a:pPr>
            <a:endParaRPr lang="en-US"/>
          </a:p>
        </c:txPr>
        <c:crossAx val="2142794344"/>
        <c:crosses val="autoZero"/>
        <c:auto val="1"/>
        <c:lblAlgn val="ctr"/>
        <c:lblOffset val="100"/>
        <c:noMultiLvlLbl val="0"/>
      </c:catAx>
      <c:valAx>
        <c:axId val="2142794344"/>
        <c:scaling>
          <c:orientation val="minMax"/>
          <c:max val="2200.0"/>
          <c:min val="0.0"/>
        </c:scaling>
        <c:delete val="0"/>
        <c:axPos val="l"/>
        <c:majorGridlines/>
        <c:numFmt formatCode="#,##0" sourceLinked="1"/>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2142788840"/>
        <c:crosses val="autoZero"/>
        <c:crossBetween val="between"/>
        <c:majorUnit val="200.0"/>
      </c:valAx>
    </c:plotArea>
    <c:legend>
      <c:legendPos val="r"/>
      <c:layout>
        <c:manualLayout>
          <c:xMode val="edge"/>
          <c:yMode val="edge"/>
          <c:x val="0.781719345289302"/>
          <c:y val="0.0301644460982939"/>
          <c:w val="0.218280654710698"/>
          <c:h val="0.917474427740353"/>
        </c:manualLayout>
      </c:layout>
      <c:overlay val="0"/>
      <c:txPr>
        <a:bodyPr/>
        <a:lstStyle/>
        <a:p>
          <a:pPr>
            <a:defRPr lang="en-CA" sz="14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1" l="0.700000000000001" r="0.700000000000001" t="0.750000000000001" header="0.3" footer="0.3"/>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738769463632997"/>
          <c:y val="0.039380092161994"/>
          <c:w val="0.698186725137375"/>
          <c:h val="0.802977906425623"/>
        </c:manualLayout>
      </c:layout>
      <c:lineChart>
        <c:grouping val="standard"/>
        <c:varyColors val="0"/>
        <c:ser>
          <c:idx val="7"/>
          <c:order val="0"/>
          <c:tx>
            <c:strRef>
              <c:f>'Degrees by province'!$B$23</c:f>
              <c:strCache>
                <c:ptCount val="1"/>
                <c:pt idx="0">
                  <c:v>Ontario</c:v>
                </c:pt>
              </c:strCache>
            </c:strRef>
          </c:tx>
          <c:spPr>
            <a:ln w="50800">
              <a:solidFill>
                <a:schemeClr val="accent6">
                  <a:lumMod val="50000"/>
                </a:schemeClr>
              </a:solidFill>
            </a:ln>
          </c:spPr>
          <c:marker>
            <c:symbol val="triangle"/>
            <c:size val="15"/>
            <c:spPr>
              <a:noFill/>
              <a:ln w="25400">
                <a:solidFill>
                  <a:schemeClr val="accent6">
                    <a:lumMod val="50000"/>
                  </a:schemeClr>
                </a:solidFill>
              </a:ln>
            </c:spPr>
          </c:marker>
          <c:cat>
            <c:strRef>
              <c:f>'Degrees by province'!$C$4:$Y$4</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'Degrees by province'!$C$23:$Y$23</c:f>
              <c:numCache>
                <c:formatCode>#,##0</c:formatCode>
                <c:ptCount val="23"/>
                <c:pt idx="0">
                  <c:v>1347.0</c:v>
                </c:pt>
                <c:pt idx="1">
                  <c:v>1410.0</c:v>
                </c:pt>
                <c:pt idx="2">
                  <c:v>1464.0</c:v>
                </c:pt>
                <c:pt idx="3">
                  <c:v>1506.0</c:v>
                </c:pt>
                <c:pt idx="4">
                  <c:v>1605.0</c:v>
                </c:pt>
                <c:pt idx="5">
                  <c:v>1578.0</c:v>
                </c:pt>
                <c:pt idx="6">
                  <c:v>1545.0</c:v>
                </c:pt>
                <c:pt idx="7">
                  <c:v>1569.0</c:v>
                </c:pt>
                <c:pt idx="8">
                  <c:v>1458.0</c:v>
                </c:pt>
                <c:pt idx="9">
                  <c:v>1434.0</c:v>
                </c:pt>
                <c:pt idx="10">
                  <c:v>1485.0</c:v>
                </c:pt>
                <c:pt idx="11">
                  <c:v>1527.0</c:v>
                </c:pt>
                <c:pt idx="12">
                  <c:v>1677.0</c:v>
                </c:pt>
                <c:pt idx="13">
                  <c:v>1743.0</c:v>
                </c:pt>
                <c:pt idx="14">
                  <c:v>1803.0</c:v>
                </c:pt>
                <c:pt idx="15">
                  <c:v>2049.0</c:v>
                </c:pt>
                <c:pt idx="16">
                  <c:v>2124.0</c:v>
                </c:pt>
                <c:pt idx="17">
                  <c:v>2313.0</c:v>
                </c:pt>
                <c:pt idx="18">
                  <c:v>2415.0</c:v>
                </c:pt>
                <c:pt idx="19">
                  <c:v>2613.0</c:v>
                </c:pt>
                <c:pt idx="20">
                  <c:v>2733.0</c:v>
                </c:pt>
                <c:pt idx="21">
                  <c:v>2928.0</c:v>
                </c:pt>
                <c:pt idx="22">
                  <c:v>2937.0</c:v>
                </c:pt>
              </c:numCache>
            </c:numRef>
          </c:val>
          <c:smooth val="0"/>
          <c:extLst xmlns:c16r2="http://schemas.microsoft.com/office/drawing/2015/06/chart">
            <c:ext xmlns:c16="http://schemas.microsoft.com/office/drawing/2014/chart" uri="{C3380CC4-5D6E-409C-BE32-E72D297353CC}">
              <c16:uniqueId val="{00000000-28EC-4001-B59F-74D62C608BDF}"/>
            </c:ext>
          </c:extLst>
        </c:ser>
        <c:ser>
          <c:idx val="6"/>
          <c:order val="1"/>
          <c:tx>
            <c:strRef>
              <c:f>'Degrees by province'!$B$22</c:f>
              <c:strCache>
                <c:ptCount val="1"/>
                <c:pt idx="0">
                  <c:v>Quebec</c:v>
                </c:pt>
              </c:strCache>
            </c:strRef>
          </c:tx>
          <c:spPr>
            <a:ln w="50800">
              <a:solidFill>
                <a:schemeClr val="accent6"/>
              </a:solidFill>
            </a:ln>
          </c:spPr>
          <c:marker>
            <c:symbol val="x"/>
            <c:size val="15"/>
            <c:spPr>
              <a:noFill/>
              <a:ln w="25400">
                <a:solidFill>
                  <a:schemeClr val="accent6"/>
                </a:solidFill>
              </a:ln>
            </c:spPr>
          </c:marker>
          <c:cat>
            <c:strRef>
              <c:f>'Degrees by province'!$C$4:$Y$4</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'Degrees by province'!$C$22:$Y$22</c:f>
              <c:numCache>
                <c:formatCode>#,##0</c:formatCode>
                <c:ptCount val="23"/>
                <c:pt idx="0">
                  <c:v>897.0</c:v>
                </c:pt>
                <c:pt idx="1">
                  <c:v>885.0</c:v>
                </c:pt>
                <c:pt idx="2">
                  <c:v>972.0</c:v>
                </c:pt>
                <c:pt idx="3">
                  <c:v>1014.0</c:v>
                </c:pt>
                <c:pt idx="4">
                  <c:v>1092.0</c:v>
                </c:pt>
                <c:pt idx="5">
                  <c:v>1143.0</c:v>
                </c:pt>
                <c:pt idx="6">
                  <c:v>1173.0</c:v>
                </c:pt>
                <c:pt idx="7">
                  <c:v>1170.0</c:v>
                </c:pt>
                <c:pt idx="8">
                  <c:v>1164.0</c:v>
                </c:pt>
                <c:pt idx="9">
                  <c:v>1092.0</c:v>
                </c:pt>
                <c:pt idx="10">
                  <c:v>1038.0</c:v>
                </c:pt>
                <c:pt idx="11">
                  <c:v>1134.0</c:v>
                </c:pt>
                <c:pt idx="12">
                  <c:v>1215.0</c:v>
                </c:pt>
                <c:pt idx="13">
                  <c:v>1278.0</c:v>
                </c:pt>
                <c:pt idx="14">
                  <c:v>1254.0</c:v>
                </c:pt>
                <c:pt idx="15">
                  <c:v>1428.0</c:v>
                </c:pt>
                <c:pt idx="16">
                  <c:v>1617.0</c:v>
                </c:pt>
                <c:pt idx="17">
                  <c:v>1692.0</c:v>
                </c:pt>
                <c:pt idx="18">
                  <c:v>1641.0</c:v>
                </c:pt>
                <c:pt idx="19">
                  <c:v>1851.0</c:v>
                </c:pt>
                <c:pt idx="20">
                  <c:v>1773.0</c:v>
                </c:pt>
                <c:pt idx="21">
                  <c:v>1881.0</c:v>
                </c:pt>
                <c:pt idx="22">
                  <c:v>1986.0</c:v>
                </c:pt>
              </c:numCache>
            </c:numRef>
          </c:val>
          <c:smooth val="0"/>
          <c:extLst xmlns:c16r2="http://schemas.microsoft.com/office/drawing/2015/06/chart">
            <c:ext xmlns:c16="http://schemas.microsoft.com/office/drawing/2014/chart" uri="{C3380CC4-5D6E-409C-BE32-E72D297353CC}">
              <c16:uniqueId val="{00000001-28EC-4001-B59F-74D62C608BDF}"/>
            </c:ext>
          </c:extLst>
        </c:ser>
        <c:ser>
          <c:idx val="10"/>
          <c:order val="2"/>
          <c:tx>
            <c:strRef>
              <c:f>'Degrees by province'!$B$26</c:f>
              <c:strCache>
                <c:ptCount val="1"/>
                <c:pt idx="0">
                  <c:v>Alberta</c:v>
                </c:pt>
              </c:strCache>
            </c:strRef>
          </c:tx>
          <c:spPr>
            <a:ln w="50800">
              <a:solidFill>
                <a:schemeClr val="accent3">
                  <a:lumMod val="50000"/>
                </a:schemeClr>
              </a:solidFill>
            </a:ln>
          </c:spPr>
          <c:marker>
            <c:symbol val="circle"/>
            <c:size val="15"/>
            <c:spPr>
              <a:noFill/>
              <a:ln w="25400">
                <a:solidFill>
                  <a:schemeClr val="accent3">
                    <a:lumMod val="50000"/>
                  </a:schemeClr>
                </a:solidFill>
              </a:ln>
            </c:spPr>
          </c:marker>
          <c:cat>
            <c:strRef>
              <c:f>'Degrees by province'!$C$4:$Y$4</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'Degrees by province'!$C$26:$Y$26</c:f>
              <c:numCache>
                <c:formatCode>#,##0</c:formatCode>
                <c:ptCount val="23"/>
                <c:pt idx="0">
                  <c:v>312.0</c:v>
                </c:pt>
                <c:pt idx="1">
                  <c:v>366.0</c:v>
                </c:pt>
                <c:pt idx="2">
                  <c:v>396.0</c:v>
                </c:pt>
                <c:pt idx="3">
                  <c:v>375.0</c:v>
                </c:pt>
                <c:pt idx="4">
                  <c:v>387.0</c:v>
                </c:pt>
                <c:pt idx="5">
                  <c:v>399.0</c:v>
                </c:pt>
                <c:pt idx="6">
                  <c:v>420.0</c:v>
                </c:pt>
                <c:pt idx="7">
                  <c:v>399.0</c:v>
                </c:pt>
                <c:pt idx="8">
                  <c:v>402.0</c:v>
                </c:pt>
                <c:pt idx="9">
                  <c:v>387.0</c:v>
                </c:pt>
                <c:pt idx="10">
                  <c:v>396.0</c:v>
                </c:pt>
                <c:pt idx="11">
                  <c:v>426.0</c:v>
                </c:pt>
                <c:pt idx="12">
                  <c:v>546.0</c:v>
                </c:pt>
                <c:pt idx="13">
                  <c:v>381.0</c:v>
                </c:pt>
                <c:pt idx="14">
                  <c:v>519.0</c:v>
                </c:pt>
                <c:pt idx="15">
                  <c:v>579.0</c:v>
                </c:pt>
                <c:pt idx="16">
                  <c:v>636.0</c:v>
                </c:pt>
                <c:pt idx="17">
                  <c:v>576.0</c:v>
                </c:pt>
                <c:pt idx="18">
                  <c:v>654.0</c:v>
                </c:pt>
                <c:pt idx="19">
                  <c:v>570.0</c:v>
                </c:pt>
                <c:pt idx="20">
                  <c:v>657.0</c:v>
                </c:pt>
                <c:pt idx="21">
                  <c:v>882.0</c:v>
                </c:pt>
                <c:pt idx="22">
                  <c:v>936.0</c:v>
                </c:pt>
              </c:numCache>
            </c:numRef>
          </c:val>
          <c:smooth val="0"/>
          <c:extLst xmlns:c16r2="http://schemas.microsoft.com/office/drawing/2015/06/chart">
            <c:ext xmlns:c16="http://schemas.microsoft.com/office/drawing/2014/chart" uri="{C3380CC4-5D6E-409C-BE32-E72D297353CC}">
              <c16:uniqueId val="{00000002-28EC-4001-B59F-74D62C608BDF}"/>
            </c:ext>
          </c:extLst>
        </c:ser>
        <c:ser>
          <c:idx val="11"/>
          <c:order val="3"/>
          <c:tx>
            <c:strRef>
              <c:f>'Degrees by province'!$B$27</c:f>
              <c:strCache>
                <c:ptCount val="1"/>
                <c:pt idx="0">
                  <c:v>British Columbia </c:v>
                </c:pt>
              </c:strCache>
            </c:strRef>
          </c:tx>
          <c:spPr>
            <a:ln w="50800">
              <a:solidFill>
                <a:schemeClr val="bg1">
                  <a:lumMod val="50000"/>
                </a:schemeClr>
              </a:solidFill>
            </a:ln>
          </c:spPr>
          <c:marker>
            <c:symbol val="square"/>
            <c:size val="12"/>
            <c:spPr>
              <a:solidFill>
                <a:schemeClr val="bg1">
                  <a:lumMod val="50000"/>
                </a:schemeClr>
              </a:solidFill>
              <a:ln w="12700">
                <a:solidFill>
                  <a:schemeClr val="bg1">
                    <a:lumMod val="50000"/>
                  </a:schemeClr>
                </a:solidFill>
              </a:ln>
            </c:spPr>
          </c:marker>
          <c:cat>
            <c:strRef>
              <c:f>'Degrees by province'!$C$4:$Y$4</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'Degrees by province'!$C$27:$Y$27</c:f>
              <c:numCache>
                <c:formatCode>#,##0</c:formatCode>
                <c:ptCount val="23"/>
                <c:pt idx="0">
                  <c:v>300.0</c:v>
                </c:pt>
                <c:pt idx="1">
                  <c:v>369.0</c:v>
                </c:pt>
                <c:pt idx="2">
                  <c:v>387.0</c:v>
                </c:pt>
                <c:pt idx="3">
                  <c:v>474.0</c:v>
                </c:pt>
                <c:pt idx="4">
                  <c:v>474.0</c:v>
                </c:pt>
                <c:pt idx="5">
                  <c:v>477.0</c:v>
                </c:pt>
                <c:pt idx="6">
                  <c:v>498.0</c:v>
                </c:pt>
                <c:pt idx="7">
                  <c:v>501.0</c:v>
                </c:pt>
                <c:pt idx="8">
                  <c:v>522.0</c:v>
                </c:pt>
                <c:pt idx="9">
                  <c:v>489.0</c:v>
                </c:pt>
                <c:pt idx="10">
                  <c:v>480.0</c:v>
                </c:pt>
                <c:pt idx="11">
                  <c:v>477.0</c:v>
                </c:pt>
                <c:pt idx="12">
                  <c:v>474.0</c:v>
                </c:pt>
                <c:pt idx="13">
                  <c:v>465.0</c:v>
                </c:pt>
                <c:pt idx="14">
                  <c:v>510.0</c:v>
                </c:pt>
                <c:pt idx="15">
                  <c:v>564.0</c:v>
                </c:pt>
                <c:pt idx="16">
                  <c:v>588.0</c:v>
                </c:pt>
                <c:pt idx="17">
                  <c:v>642.0</c:v>
                </c:pt>
                <c:pt idx="18">
                  <c:v>723.0</c:v>
                </c:pt>
                <c:pt idx="19">
                  <c:v>708.0</c:v>
                </c:pt>
                <c:pt idx="20">
                  <c:v>777.0</c:v>
                </c:pt>
                <c:pt idx="21">
                  <c:v>804.0</c:v>
                </c:pt>
                <c:pt idx="22">
                  <c:v>741.0</c:v>
                </c:pt>
              </c:numCache>
            </c:numRef>
          </c:val>
          <c:smooth val="0"/>
          <c:extLst xmlns:c16r2="http://schemas.microsoft.com/office/drawing/2015/06/chart">
            <c:ext xmlns:c16="http://schemas.microsoft.com/office/drawing/2014/chart" uri="{C3380CC4-5D6E-409C-BE32-E72D297353CC}">
              <c16:uniqueId val="{00000003-28EC-4001-B59F-74D62C608BDF}"/>
            </c:ext>
          </c:extLst>
        </c:ser>
        <c:ser>
          <c:idx val="9"/>
          <c:order val="4"/>
          <c:tx>
            <c:strRef>
              <c:f>'Degrees by province'!$B$25</c:f>
              <c:strCache>
                <c:ptCount val="1"/>
                <c:pt idx="0">
                  <c:v>Saskatchewan </c:v>
                </c:pt>
              </c:strCache>
            </c:strRef>
          </c:tx>
          <c:spPr>
            <a:ln w="50800">
              <a:solidFill>
                <a:srgbClr val="00B050"/>
              </a:solidFill>
            </a:ln>
          </c:spPr>
          <c:marker>
            <c:symbol val="diamond"/>
            <c:size val="15"/>
            <c:spPr>
              <a:noFill/>
              <a:ln w="25400">
                <a:solidFill>
                  <a:srgbClr val="00B050"/>
                </a:solidFill>
              </a:ln>
            </c:spPr>
          </c:marker>
          <c:cat>
            <c:strRef>
              <c:f>'Degrees by province'!$C$4:$Y$4</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'Degrees by province'!$C$25:$Y$25</c:f>
              <c:numCache>
                <c:formatCode>#,##0</c:formatCode>
                <c:ptCount val="23"/>
                <c:pt idx="0">
                  <c:v>72.0</c:v>
                </c:pt>
                <c:pt idx="1">
                  <c:v>84.0</c:v>
                </c:pt>
                <c:pt idx="2">
                  <c:v>75.0</c:v>
                </c:pt>
                <c:pt idx="3">
                  <c:v>96.0</c:v>
                </c:pt>
                <c:pt idx="4">
                  <c:v>105.0</c:v>
                </c:pt>
                <c:pt idx="5">
                  <c:v>102.0</c:v>
                </c:pt>
                <c:pt idx="6">
                  <c:v>87.0</c:v>
                </c:pt>
                <c:pt idx="7">
                  <c:v>90.0</c:v>
                </c:pt>
                <c:pt idx="8">
                  <c:v>90.0</c:v>
                </c:pt>
                <c:pt idx="9">
                  <c:v>72.0</c:v>
                </c:pt>
                <c:pt idx="10">
                  <c:v>84.0</c:v>
                </c:pt>
                <c:pt idx="11">
                  <c:v>78.0</c:v>
                </c:pt>
                <c:pt idx="12">
                  <c:v>81.0</c:v>
                </c:pt>
                <c:pt idx="16">
                  <c:v>96.0</c:v>
                </c:pt>
                <c:pt idx="17">
                  <c:v>123.0</c:v>
                </c:pt>
                <c:pt idx="18">
                  <c:v>129.0</c:v>
                </c:pt>
                <c:pt idx="19">
                  <c:v>147.0</c:v>
                </c:pt>
                <c:pt idx="21">
                  <c:v>183.0</c:v>
                </c:pt>
                <c:pt idx="22">
                  <c:v>180.0</c:v>
                </c:pt>
              </c:numCache>
            </c:numRef>
          </c:val>
          <c:smooth val="0"/>
          <c:extLst xmlns:c16r2="http://schemas.microsoft.com/office/drawing/2015/06/chart">
            <c:ext xmlns:c16="http://schemas.microsoft.com/office/drawing/2014/chart" uri="{C3380CC4-5D6E-409C-BE32-E72D297353CC}">
              <c16:uniqueId val="{00000004-28EC-4001-B59F-74D62C608BDF}"/>
            </c:ext>
          </c:extLst>
        </c:ser>
        <c:ser>
          <c:idx val="4"/>
          <c:order val="5"/>
          <c:tx>
            <c:strRef>
              <c:f>'Degrees by province'!$B$20</c:f>
              <c:strCache>
                <c:ptCount val="1"/>
                <c:pt idx="0">
                  <c:v>Nova Scotia</c:v>
                </c:pt>
              </c:strCache>
            </c:strRef>
          </c:tx>
          <c:spPr>
            <a:ln w="50800">
              <a:solidFill>
                <a:schemeClr val="accent2">
                  <a:lumMod val="50000"/>
                </a:schemeClr>
              </a:solidFill>
            </a:ln>
          </c:spPr>
          <c:marker>
            <c:symbol val="triangle"/>
            <c:size val="15"/>
            <c:spPr>
              <a:solidFill>
                <a:schemeClr val="accent2">
                  <a:lumMod val="50000"/>
                </a:schemeClr>
              </a:solidFill>
              <a:ln w="25400">
                <a:solidFill>
                  <a:schemeClr val="accent2">
                    <a:lumMod val="50000"/>
                  </a:schemeClr>
                </a:solidFill>
              </a:ln>
            </c:spPr>
          </c:marker>
          <c:cat>
            <c:strRef>
              <c:f>'Degrees by province'!$C$4:$Y$4</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'Degrees by province'!$C$20:$Y$20</c:f>
              <c:numCache>
                <c:formatCode>#,##0</c:formatCode>
                <c:ptCount val="23"/>
                <c:pt idx="0">
                  <c:v>69.0</c:v>
                </c:pt>
                <c:pt idx="1">
                  <c:v>78.0</c:v>
                </c:pt>
                <c:pt idx="2">
                  <c:v>72.0</c:v>
                </c:pt>
                <c:pt idx="3">
                  <c:v>87.0</c:v>
                </c:pt>
                <c:pt idx="4">
                  <c:v>81.0</c:v>
                </c:pt>
                <c:pt idx="5">
                  <c:v>81.0</c:v>
                </c:pt>
                <c:pt idx="6">
                  <c:v>87.0</c:v>
                </c:pt>
                <c:pt idx="7">
                  <c:v>75.0</c:v>
                </c:pt>
                <c:pt idx="8">
                  <c:v>57.0</c:v>
                </c:pt>
                <c:pt idx="9">
                  <c:v>66.0</c:v>
                </c:pt>
                <c:pt idx="10">
                  <c:v>66.0</c:v>
                </c:pt>
                <c:pt idx="11">
                  <c:v>66.0</c:v>
                </c:pt>
                <c:pt idx="12">
                  <c:v>84.0</c:v>
                </c:pt>
                <c:pt idx="13">
                  <c:v>81.0</c:v>
                </c:pt>
                <c:pt idx="14">
                  <c:v>99.0</c:v>
                </c:pt>
                <c:pt idx="15">
                  <c:v>111.0</c:v>
                </c:pt>
                <c:pt idx="16">
                  <c:v>93.0</c:v>
                </c:pt>
                <c:pt idx="17">
                  <c:v>102.0</c:v>
                </c:pt>
                <c:pt idx="18">
                  <c:v>111.0</c:v>
                </c:pt>
                <c:pt idx="19">
                  <c:v>111.0</c:v>
                </c:pt>
                <c:pt idx="20">
                  <c:v>108.0</c:v>
                </c:pt>
                <c:pt idx="21">
                  <c:v>123.0</c:v>
                </c:pt>
                <c:pt idx="22">
                  <c:v>108.0</c:v>
                </c:pt>
              </c:numCache>
            </c:numRef>
          </c:val>
          <c:smooth val="0"/>
          <c:extLst xmlns:c16r2="http://schemas.microsoft.com/office/drawing/2015/06/chart">
            <c:ext xmlns:c16="http://schemas.microsoft.com/office/drawing/2014/chart" uri="{C3380CC4-5D6E-409C-BE32-E72D297353CC}">
              <c16:uniqueId val="{00000005-28EC-4001-B59F-74D62C608BDF}"/>
            </c:ext>
          </c:extLst>
        </c:ser>
        <c:ser>
          <c:idx val="8"/>
          <c:order val="6"/>
          <c:tx>
            <c:strRef>
              <c:f>'Degrees by province'!$B$24</c:f>
              <c:strCache>
                <c:ptCount val="1"/>
                <c:pt idx="0">
                  <c:v>Manitoba</c:v>
                </c:pt>
              </c:strCache>
            </c:strRef>
          </c:tx>
          <c:spPr>
            <a:ln w="50800">
              <a:solidFill>
                <a:schemeClr val="tx2">
                  <a:lumMod val="60000"/>
                  <a:lumOff val="40000"/>
                </a:schemeClr>
              </a:solidFill>
            </a:ln>
          </c:spPr>
          <c:marker>
            <c:symbol val="diamond"/>
            <c:size val="15"/>
            <c:spPr>
              <a:solidFill>
                <a:schemeClr val="tx2">
                  <a:lumMod val="60000"/>
                  <a:lumOff val="40000"/>
                </a:schemeClr>
              </a:solidFill>
              <a:ln w="25400">
                <a:solidFill>
                  <a:schemeClr val="tx2">
                    <a:lumMod val="60000"/>
                    <a:lumOff val="40000"/>
                  </a:schemeClr>
                </a:solidFill>
              </a:ln>
            </c:spPr>
          </c:marker>
          <c:cat>
            <c:strRef>
              <c:f>'Degrees by province'!$C$4:$Y$4</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'Degrees by province'!$C$24:$Y$24</c:f>
              <c:numCache>
                <c:formatCode>#,##0</c:formatCode>
                <c:ptCount val="23"/>
                <c:pt idx="0">
                  <c:v>87.0</c:v>
                </c:pt>
                <c:pt idx="1">
                  <c:v>105.0</c:v>
                </c:pt>
                <c:pt idx="2">
                  <c:v>120.0</c:v>
                </c:pt>
                <c:pt idx="3">
                  <c:v>99.0</c:v>
                </c:pt>
                <c:pt idx="4">
                  <c:v>102.0</c:v>
                </c:pt>
                <c:pt idx="5">
                  <c:v>114.0</c:v>
                </c:pt>
                <c:pt idx="6">
                  <c:v>108.0</c:v>
                </c:pt>
                <c:pt idx="7">
                  <c:v>90.0</c:v>
                </c:pt>
                <c:pt idx="8">
                  <c:v>90.0</c:v>
                </c:pt>
                <c:pt idx="9">
                  <c:v>87.0</c:v>
                </c:pt>
                <c:pt idx="10">
                  <c:v>111.0</c:v>
                </c:pt>
                <c:pt idx="11">
                  <c:v>75.0</c:v>
                </c:pt>
                <c:pt idx="12">
                  <c:v>87.0</c:v>
                </c:pt>
                <c:pt idx="13">
                  <c:v>99.0</c:v>
                </c:pt>
                <c:pt idx="14">
                  <c:v>84.0</c:v>
                </c:pt>
                <c:pt idx="15">
                  <c:v>96.0</c:v>
                </c:pt>
                <c:pt idx="16">
                  <c:v>105.0</c:v>
                </c:pt>
                <c:pt idx="17">
                  <c:v>114.0</c:v>
                </c:pt>
                <c:pt idx="18">
                  <c:v>120.0</c:v>
                </c:pt>
                <c:pt idx="19">
                  <c:v>120.0</c:v>
                </c:pt>
                <c:pt idx="20">
                  <c:v>132.0</c:v>
                </c:pt>
                <c:pt idx="21">
                  <c:v>117.0</c:v>
                </c:pt>
                <c:pt idx="22">
                  <c:v>147.0</c:v>
                </c:pt>
              </c:numCache>
            </c:numRef>
          </c:val>
          <c:smooth val="0"/>
          <c:extLst xmlns:c16r2="http://schemas.microsoft.com/office/drawing/2015/06/chart">
            <c:ext xmlns:c16="http://schemas.microsoft.com/office/drawing/2014/chart" uri="{C3380CC4-5D6E-409C-BE32-E72D297353CC}">
              <c16:uniqueId val="{00000006-28EC-4001-B59F-74D62C608BDF}"/>
            </c:ext>
          </c:extLst>
        </c:ser>
        <c:ser>
          <c:idx val="5"/>
          <c:order val="7"/>
          <c:tx>
            <c:strRef>
              <c:f>'Degrees by province'!$B$21</c:f>
              <c:strCache>
                <c:ptCount val="1"/>
                <c:pt idx="0">
                  <c:v>New Brunswick</c:v>
                </c:pt>
              </c:strCache>
            </c:strRef>
          </c:tx>
          <c:spPr>
            <a:ln w="50800">
              <a:solidFill>
                <a:srgbClr val="FF0000"/>
              </a:solidFill>
            </a:ln>
          </c:spPr>
          <c:marker>
            <c:symbol val="star"/>
            <c:size val="15"/>
            <c:spPr>
              <a:noFill/>
              <a:ln w="25400">
                <a:solidFill>
                  <a:srgbClr val="FF0000"/>
                </a:solidFill>
              </a:ln>
            </c:spPr>
          </c:marker>
          <c:cat>
            <c:strRef>
              <c:f>'Degrees by province'!$C$4:$Y$4</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'Degrees by province'!$C$21:$Y$21</c:f>
              <c:numCache>
                <c:formatCode>#,##0</c:formatCode>
                <c:ptCount val="23"/>
                <c:pt idx="0">
                  <c:v>30.0</c:v>
                </c:pt>
                <c:pt idx="1">
                  <c:v>33.0</c:v>
                </c:pt>
                <c:pt idx="2">
                  <c:v>36.0</c:v>
                </c:pt>
                <c:pt idx="3">
                  <c:v>36.0</c:v>
                </c:pt>
                <c:pt idx="4">
                  <c:v>48.0</c:v>
                </c:pt>
                <c:pt idx="5">
                  <c:v>36.0</c:v>
                </c:pt>
                <c:pt idx="6">
                  <c:v>27.0</c:v>
                </c:pt>
                <c:pt idx="7">
                  <c:v>30.0</c:v>
                </c:pt>
                <c:pt idx="8">
                  <c:v>36.0</c:v>
                </c:pt>
                <c:pt idx="9">
                  <c:v>39.0</c:v>
                </c:pt>
                <c:pt idx="10">
                  <c:v>21.0</c:v>
                </c:pt>
                <c:pt idx="11">
                  <c:v>36.0</c:v>
                </c:pt>
                <c:pt idx="12">
                  <c:v>42.0</c:v>
                </c:pt>
                <c:pt idx="13">
                  <c:v>39.0</c:v>
                </c:pt>
                <c:pt idx="14">
                  <c:v>60.0</c:v>
                </c:pt>
                <c:pt idx="15">
                  <c:v>45.0</c:v>
                </c:pt>
                <c:pt idx="16">
                  <c:v>45.0</c:v>
                </c:pt>
                <c:pt idx="17">
                  <c:v>48.0</c:v>
                </c:pt>
                <c:pt idx="18">
                  <c:v>60.0</c:v>
                </c:pt>
                <c:pt idx="19">
                  <c:v>48.0</c:v>
                </c:pt>
                <c:pt idx="20">
                  <c:v>57.0</c:v>
                </c:pt>
                <c:pt idx="21">
                  <c:v>66.0</c:v>
                </c:pt>
                <c:pt idx="22">
                  <c:v>75.0</c:v>
                </c:pt>
              </c:numCache>
            </c:numRef>
          </c:val>
          <c:smooth val="0"/>
          <c:extLst xmlns:c16r2="http://schemas.microsoft.com/office/drawing/2015/06/chart">
            <c:ext xmlns:c16="http://schemas.microsoft.com/office/drawing/2014/chart" uri="{C3380CC4-5D6E-409C-BE32-E72D297353CC}">
              <c16:uniqueId val="{00000007-28EC-4001-B59F-74D62C608BDF}"/>
            </c:ext>
          </c:extLst>
        </c:ser>
        <c:ser>
          <c:idx val="2"/>
          <c:order val="8"/>
          <c:tx>
            <c:strRef>
              <c:f>'Degrees by province'!$B$18</c:f>
              <c:strCache>
                <c:ptCount val="1"/>
                <c:pt idx="0">
                  <c:v>Newfoundland &amp; Labrador</c:v>
                </c:pt>
              </c:strCache>
            </c:strRef>
          </c:tx>
          <c:spPr>
            <a:ln w="50800">
              <a:solidFill>
                <a:schemeClr val="tx1"/>
              </a:solidFill>
            </a:ln>
          </c:spPr>
          <c:marker>
            <c:symbol val="circle"/>
            <c:size val="15"/>
            <c:spPr>
              <a:solidFill>
                <a:schemeClr val="tx1"/>
              </a:solidFill>
              <a:ln w="12700">
                <a:solidFill>
                  <a:schemeClr val="tx1"/>
                </a:solidFill>
              </a:ln>
            </c:spPr>
          </c:marker>
          <c:cat>
            <c:strRef>
              <c:f>'Degrees by province'!$C$4:$Y$4</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'Degrees by province'!$C$18:$Y$18</c:f>
              <c:numCache>
                <c:formatCode>#,##0</c:formatCode>
                <c:ptCount val="23"/>
                <c:pt idx="0">
                  <c:v>24.0</c:v>
                </c:pt>
                <c:pt idx="1">
                  <c:v>30.0</c:v>
                </c:pt>
                <c:pt idx="2">
                  <c:v>30.0</c:v>
                </c:pt>
                <c:pt idx="3">
                  <c:v>27.0</c:v>
                </c:pt>
                <c:pt idx="4">
                  <c:v>30.0</c:v>
                </c:pt>
                <c:pt idx="5">
                  <c:v>30.0</c:v>
                </c:pt>
                <c:pt idx="6">
                  <c:v>30.0</c:v>
                </c:pt>
                <c:pt idx="7">
                  <c:v>48.0</c:v>
                </c:pt>
                <c:pt idx="8">
                  <c:v>33.0</c:v>
                </c:pt>
                <c:pt idx="9">
                  <c:v>30.0</c:v>
                </c:pt>
                <c:pt idx="10">
                  <c:v>45.0</c:v>
                </c:pt>
                <c:pt idx="11">
                  <c:v>33.0</c:v>
                </c:pt>
                <c:pt idx="12">
                  <c:v>36.0</c:v>
                </c:pt>
                <c:pt idx="13">
                  <c:v>24.0</c:v>
                </c:pt>
                <c:pt idx="14">
                  <c:v>36.0</c:v>
                </c:pt>
                <c:pt idx="15">
                  <c:v>51.0</c:v>
                </c:pt>
                <c:pt idx="16">
                  <c:v>48.0</c:v>
                </c:pt>
                <c:pt idx="17">
                  <c:v>63.0</c:v>
                </c:pt>
                <c:pt idx="18">
                  <c:v>72.0</c:v>
                </c:pt>
                <c:pt idx="19">
                  <c:v>57.0</c:v>
                </c:pt>
                <c:pt idx="20">
                  <c:v>63.0</c:v>
                </c:pt>
                <c:pt idx="21">
                  <c:v>63.0</c:v>
                </c:pt>
                <c:pt idx="22">
                  <c:v>75.0</c:v>
                </c:pt>
              </c:numCache>
            </c:numRef>
          </c:val>
          <c:smooth val="0"/>
          <c:extLst xmlns:c16r2="http://schemas.microsoft.com/office/drawing/2015/06/chart">
            <c:ext xmlns:c16="http://schemas.microsoft.com/office/drawing/2014/chart" uri="{C3380CC4-5D6E-409C-BE32-E72D297353CC}">
              <c16:uniqueId val="{00000008-28EC-4001-B59F-74D62C608BDF}"/>
            </c:ext>
          </c:extLst>
        </c:ser>
        <c:ser>
          <c:idx val="3"/>
          <c:order val="9"/>
          <c:tx>
            <c:strRef>
              <c:f>'Degrees by province'!$B$19</c:f>
              <c:strCache>
                <c:ptCount val="1"/>
                <c:pt idx="0">
                  <c:v>Prince Edward Island</c:v>
                </c:pt>
              </c:strCache>
            </c:strRef>
          </c:tx>
          <c:spPr>
            <a:ln w="50800">
              <a:solidFill>
                <a:schemeClr val="tx2"/>
              </a:solidFill>
            </a:ln>
          </c:spPr>
          <c:marker>
            <c:symbol val="square"/>
            <c:size val="15"/>
            <c:spPr>
              <a:noFill/>
              <a:ln w="25400">
                <a:solidFill>
                  <a:schemeClr val="tx2"/>
                </a:solidFill>
              </a:ln>
            </c:spPr>
          </c:marker>
          <c:cat>
            <c:strRef>
              <c:f>'Degrees by province'!$C$4:$Y$4</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'Degrees by province'!$C$19:$Y$19</c:f>
              <c:numCache>
                <c:formatCode>#,##0</c:formatCode>
                <c:ptCount val="23"/>
                <c:pt idx="0">
                  <c:v>0.0</c:v>
                </c:pt>
                <c:pt idx="1">
                  <c:v>0.0</c:v>
                </c:pt>
                <c:pt idx="2">
                  <c:v>0.0</c:v>
                </c:pt>
                <c:pt idx="3">
                  <c:v>0.0</c:v>
                </c:pt>
                <c:pt idx="4">
                  <c:v>0.0</c:v>
                </c:pt>
                <c:pt idx="5">
                  <c:v>0.0</c:v>
                </c:pt>
                <c:pt idx="6">
                  <c:v>0.0</c:v>
                </c:pt>
                <c:pt idx="7">
                  <c:v>0.0</c:v>
                </c:pt>
                <c:pt idx="8">
                  <c:v>3.0</c:v>
                </c:pt>
                <c:pt idx="9">
                  <c:v>0.0</c:v>
                </c:pt>
                <c:pt idx="10">
                  <c:v>0.0</c:v>
                </c:pt>
                <c:pt idx="11">
                  <c:v>6.0</c:v>
                </c:pt>
                <c:pt idx="12">
                  <c:v>3.0</c:v>
                </c:pt>
                <c:pt idx="13">
                  <c:v>6.0</c:v>
                </c:pt>
                <c:pt idx="14">
                  <c:v>9.0</c:v>
                </c:pt>
                <c:pt idx="15">
                  <c:v>9.0</c:v>
                </c:pt>
                <c:pt idx="16">
                  <c:v>6.0</c:v>
                </c:pt>
                <c:pt idx="17">
                  <c:v>0.0</c:v>
                </c:pt>
                <c:pt idx="18">
                  <c:v>9.0</c:v>
                </c:pt>
                <c:pt idx="19">
                  <c:v>3.0</c:v>
                </c:pt>
                <c:pt idx="20">
                  <c:v>6.0</c:v>
                </c:pt>
                <c:pt idx="21">
                  <c:v>12.0</c:v>
                </c:pt>
                <c:pt idx="22">
                  <c:v>15.0</c:v>
                </c:pt>
              </c:numCache>
            </c:numRef>
          </c:val>
          <c:smooth val="0"/>
          <c:extLst xmlns:c16r2="http://schemas.microsoft.com/office/drawing/2015/06/chart">
            <c:ext xmlns:c16="http://schemas.microsoft.com/office/drawing/2014/chart" uri="{C3380CC4-5D6E-409C-BE32-E72D297353CC}">
              <c16:uniqueId val="{00000009-28EC-4001-B59F-74D62C608BDF}"/>
            </c:ext>
          </c:extLst>
        </c:ser>
        <c:dLbls>
          <c:showLegendKey val="0"/>
          <c:showVal val="0"/>
          <c:showCatName val="0"/>
          <c:showSerName val="0"/>
          <c:showPercent val="0"/>
          <c:showBubbleSize val="0"/>
        </c:dLbls>
        <c:marker val="1"/>
        <c:smooth val="0"/>
        <c:axId val="2118274584"/>
        <c:axId val="2118279880"/>
      </c:lineChart>
      <c:catAx>
        <c:axId val="2118274584"/>
        <c:scaling>
          <c:orientation val="minMax"/>
        </c:scaling>
        <c:delete val="0"/>
        <c:axPos val="b"/>
        <c:numFmt formatCode="General" sourceLinked="0"/>
        <c:majorTickMark val="out"/>
        <c:minorTickMark val="none"/>
        <c:tickLblPos val="nextTo"/>
        <c:txPr>
          <a:bodyPr rot="-5400000" vert="horz"/>
          <a:lstStyle/>
          <a:p>
            <a:pPr>
              <a:defRPr lang="en-CA" sz="1400" b="1">
                <a:latin typeface="Arial" panose="020B0604020202020204" pitchFamily="34" charset="0"/>
                <a:cs typeface="Arial" panose="020B0604020202020204" pitchFamily="34" charset="0"/>
              </a:defRPr>
            </a:pPr>
            <a:endParaRPr lang="en-US"/>
          </a:p>
        </c:txPr>
        <c:crossAx val="2118279880"/>
        <c:crosses val="autoZero"/>
        <c:auto val="1"/>
        <c:lblAlgn val="ctr"/>
        <c:lblOffset val="100"/>
        <c:noMultiLvlLbl val="0"/>
      </c:catAx>
      <c:valAx>
        <c:axId val="2118279880"/>
        <c:scaling>
          <c:orientation val="minMax"/>
          <c:max val="3000.0"/>
          <c:min val="0.0"/>
        </c:scaling>
        <c:delete val="0"/>
        <c:axPos val="l"/>
        <c:majorGridlines/>
        <c:numFmt formatCode="#,##0" sourceLinked="1"/>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2118274584"/>
        <c:crosses val="autoZero"/>
        <c:crossBetween val="between"/>
        <c:majorUnit val="500.0"/>
      </c:valAx>
    </c:plotArea>
    <c:legend>
      <c:legendPos val="r"/>
      <c:layout>
        <c:manualLayout>
          <c:xMode val="edge"/>
          <c:yMode val="edge"/>
          <c:x val="0.781719345289302"/>
          <c:y val="0.0301644460982939"/>
          <c:w val="0.218280654710698"/>
          <c:h val="0.917474427740353"/>
        </c:manualLayout>
      </c:layout>
      <c:overlay val="0"/>
      <c:txPr>
        <a:bodyPr/>
        <a:lstStyle/>
        <a:p>
          <a:pPr>
            <a:defRPr lang="en-CA" sz="14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1" l="0.700000000000001" r="0.700000000000001" t="0.750000000000001" header="0.3" footer="0.3"/>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738769463632997"/>
          <c:y val="0.039380092161994"/>
          <c:w val="0.698186725137375"/>
          <c:h val="0.802977906425623"/>
        </c:manualLayout>
      </c:layout>
      <c:lineChart>
        <c:grouping val="standard"/>
        <c:varyColors val="0"/>
        <c:ser>
          <c:idx val="9"/>
          <c:order val="0"/>
          <c:tx>
            <c:strRef>
              <c:f>'Degrees by province'!$B$25</c:f>
              <c:strCache>
                <c:ptCount val="1"/>
                <c:pt idx="0">
                  <c:v>Saskatchewan </c:v>
                </c:pt>
              </c:strCache>
            </c:strRef>
          </c:tx>
          <c:spPr>
            <a:ln w="50800">
              <a:solidFill>
                <a:srgbClr val="00B050"/>
              </a:solidFill>
            </a:ln>
          </c:spPr>
          <c:marker>
            <c:symbol val="diamond"/>
            <c:size val="15"/>
            <c:spPr>
              <a:noFill/>
              <a:ln w="25400">
                <a:solidFill>
                  <a:srgbClr val="00B050"/>
                </a:solidFill>
              </a:ln>
            </c:spPr>
          </c:marker>
          <c:cat>
            <c:strRef>
              <c:f>'Degrees by province'!$C$4:$Y$4</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'Degrees by province'!$C$25:$Y$25</c:f>
              <c:numCache>
                <c:formatCode>#,##0</c:formatCode>
                <c:ptCount val="23"/>
                <c:pt idx="0">
                  <c:v>72.0</c:v>
                </c:pt>
                <c:pt idx="1">
                  <c:v>84.0</c:v>
                </c:pt>
                <c:pt idx="2">
                  <c:v>75.0</c:v>
                </c:pt>
                <c:pt idx="3">
                  <c:v>96.0</c:v>
                </c:pt>
                <c:pt idx="4">
                  <c:v>105.0</c:v>
                </c:pt>
                <c:pt idx="5">
                  <c:v>102.0</c:v>
                </c:pt>
                <c:pt idx="6">
                  <c:v>87.0</c:v>
                </c:pt>
                <c:pt idx="7">
                  <c:v>90.0</c:v>
                </c:pt>
                <c:pt idx="8">
                  <c:v>90.0</c:v>
                </c:pt>
                <c:pt idx="9">
                  <c:v>72.0</c:v>
                </c:pt>
                <c:pt idx="10">
                  <c:v>84.0</c:v>
                </c:pt>
                <c:pt idx="11">
                  <c:v>78.0</c:v>
                </c:pt>
                <c:pt idx="12">
                  <c:v>81.0</c:v>
                </c:pt>
                <c:pt idx="16">
                  <c:v>96.0</c:v>
                </c:pt>
                <c:pt idx="17">
                  <c:v>123.0</c:v>
                </c:pt>
                <c:pt idx="18">
                  <c:v>129.0</c:v>
                </c:pt>
                <c:pt idx="19">
                  <c:v>147.0</c:v>
                </c:pt>
                <c:pt idx="21">
                  <c:v>183.0</c:v>
                </c:pt>
                <c:pt idx="22">
                  <c:v>180.0</c:v>
                </c:pt>
              </c:numCache>
            </c:numRef>
          </c:val>
          <c:smooth val="0"/>
          <c:extLst xmlns:c16r2="http://schemas.microsoft.com/office/drawing/2015/06/chart">
            <c:ext xmlns:c16="http://schemas.microsoft.com/office/drawing/2014/chart" uri="{C3380CC4-5D6E-409C-BE32-E72D297353CC}">
              <c16:uniqueId val="{00000000-247E-4CEC-A51E-7755D7F73C00}"/>
            </c:ext>
          </c:extLst>
        </c:ser>
        <c:ser>
          <c:idx val="4"/>
          <c:order val="1"/>
          <c:tx>
            <c:strRef>
              <c:f>'Degrees by province'!$B$20</c:f>
              <c:strCache>
                <c:ptCount val="1"/>
                <c:pt idx="0">
                  <c:v>Nova Scotia</c:v>
                </c:pt>
              </c:strCache>
            </c:strRef>
          </c:tx>
          <c:spPr>
            <a:ln w="50800">
              <a:solidFill>
                <a:schemeClr val="accent2">
                  <a:lumMod val="50000"/>
                </a:schemeClr>
              </a:solidFill>
            </a:ln>
          </c:spPr>
          <c:marker>
            <c:symbol val="triangle"/>
            <c:size val="15"/>
            <c:spPr>
              <a:solidFill>
                <a:schemeClr val="accent2">
                  <a:lumMod val="50000"/>
                </a:schemeClr>
              </a:solidFill>
              <a:ln w="25400">
                <a:solidFill>
                  <a:schemeClr val="accent2">
                    <a:lumMod val="50000"/>
                  </a:schemeClr>
                </a:solidFill>
              </a:ln>
            </c:spPr>
          </c:marker>
          <c:cat>
            <c:strRef>
              <c:f>'Degrees by province'!$C$4:$Y$4</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'Degrees by province'!$C$20:$Y$20</c:f>
              <c:numCache>
                <c:formatCode>#,##0</c:formatCode>
                <c:ptCount val="23"/>
                <c:pt idx="0">
                  <c:v>69.0</c:v>
                </c:pt>
                <c:pt idx="1">
                  <c:v>78.0</c:v>
                </c:pt>
                <c:pt idx="2">
                  <c:v>72.0</c:v>
                </c:pt>
                <c:pt idx="3">
                  <c:v>87.0</c:v>
                </c:pt>
                <c:pt idx="4">
                  <c:v>81.0</c:v>
                </c:pt>
                <c:pt idx="5">
                  <c:v>81.0</c:v>
                </c:pt>
                <c:pt idx="6">
                  <c:v>87.0</c:v>
                </c:pt>
                <c:pt idx="7">
                  <c:v>75.0</c:v>
                </c:pt>
                <c:pt idx="8">
                  <c:v>57.0</c:v>
                </c:pt>
                <c:pt idx="9">
                  <c:v>66.0</c:v>
                </c:pt>
                <c:pt idx="10">
                  <c:v>66.0</c:v>
                </c:pt>
                <c:pt idx="11">
                  <c:v>66.0</c:v>
                </c:pt>
                <c:pt idx="12">
                  <c:v>84.0</c:v>
                </c:pt>
                <c:pt idx="13">
                  <c:v>81.0</c:v>
                </c:pt>
                <c:pt idx="14">
                  <c:v>99.0</c:v>
                </c:pt>
                <c:pt idx="15">
                  <c:v>111.0</c:v>
                </c:pt>
                <c:pt idx="16">
                  <c:v>93.0</c:v>
                </c:pt>
                <c:pt idx="17">
                  <c:v>102.0</c:v>
                </c:pt>
                <c:pt idx="18">
                  <c:v>111.0</c:v>
                </c:pt>
                <c:pt idx="19">
                  <c:v>111.0</c:v>
                </c:pt>
                <c:pt idx="20">
                  <c:v>108.0</c:v>
                </c:pt>
                <c:pt idx="21">
                  <c:v>123.0</c:v>
                </c:pt>
                <c:pt idx="22">
                  <c:v>108.0</c:v>
                </c:pt>
              </c:numCache>
            </c:numRef>
          </c:val>
          <c:smooth val="0"/>
          <c:extLst xmlns:c16r2="http://schemas.microsoft.com/office/drawing/2015/06/chart">
            <c:ext xmlns:c16="http://schemas.microsoft.com/office/drawing/2014/chart" uri="{C3380CC4-5D6E-409C-BE32-E72D297353CC}">
              <c16:uniqueId val="{00000001-247E-4CEC-A51E-7755D7F73C00}"/>
            </c:ext>
          </c:extLst>
        </c:ser>
        <c:ser>
          <c:idx val="8"/>
          <c:order val="2"/>
          <c:tx>
            <c:strRef>
              <c:f>'Degrees by province'!$B$24</c:f>
              <c:strCache>
                <c:ptCount val="1"/>
                <c:pt idx="0">
                  <c:v>Manitoba</c:v>
                </c:pt>
              </c:strCache>
            </c:strRef>
          </c:tx>
          <c:spPr>
            <a:ln w="50800">
              <a:solidFill>
                <a:schemeClr val="tx2">
                  <a:lumMod val="60000"/>
                  <a:lumOff val="40000"/>
                </a:schemeClr>
              </a:solidFill>
            </a:ln>
          </c:spPr>
          <c:marker>
            <c:symbol val="diamond"/>
            <c:size val="15"/>
            <c:spPr>
              <a:solidFill>
                <a:schemeClr val="tx2">
                  <a:lumMod val="60000"/>
                  <a:lumOff val="40000"/>
                </a:schemeClr>
              </a:solidFill>
              <a:ln w="25400">
                <a:solidFill>
                  <a:schemeClr val="tx2">
                    <a:lumMod val="60000"/>
                    <a:lumOff val="40000"/>
                  </a:schemeClr>
                </a:solidFill>
              </a:ln>
            </c:spPr>
          </c:marker>
          <c:cat>
            <c:strRef>
              <c:f>'Degrees by province'!$C$4:$Y$4</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'Degrees by province'!$C$24:$Y$24</c:f>
              <c:numCache>
                <c:formatCode>#,##0</c:formatCode>
                <c:ptCount val="23"/>
                <c:pt idx="0">
                  <c:v>87.0</c:v>
                </c:pt>
                <c:pt idx="1">
                  <c:v>105.0</c:v>
                </c:pt>
                <c:pt idx="2">
                  <c:v>120.0</c:v>
                </c:pt>
                <c:pt idx="3">
                  <c:v>99.0</c:v>
                </c:pt>
                <c:pt idx="4">
                  <c:v>102.0</c:v>
                </c:pt>
                <c:pt idx="5">
                  <c:v>114.0</c:v>
                </c:pt>
                <c:pt idx="6">
                  <c:v>108.0</c:v>
                </c:pt>
                <c:pt idx="7">
                  <c:v>90.0</c:v>
                </c:pt>
                <c:pt idx="8">
                  <c:v>90.0</c:v>
                </c:pt>
                <c:pt idx="9">
                  <c:v>87.0</c:v>
                </c:pt>
                <c:pt idx="10">
                  <c:v>111.0</c:v>
                </c:pt>
                <c:pt idx="11">
                  <c:v>75.0</c:v>
                </c:pt>
                <c:pt idx="12">
                  <c:v>87.0</c:v>
                </c:pt>
                <c:pt idx="13">
                  <c:v>99.0</c:v>
                </c:pt>
                <c:pt idx="14">
                  <c:v>84.0</c:v>
                </c:pt>
                <c:pt idx="15">
                  <c:v>96.0</c:v>
                </c:pt>
                <c:pt idx="16">
                  <c:v>105.0</c:v>
                </c:pt>
                <c:pt idx="17">
                  <c:v>114.0</c:v>
                </c:pt>
                <c:pt idx="18">
                  <c:v>120.0</c:v>
                </c:pt>
                <c:pt idx="19">
                  <c:v>120.0</c:v>
                </c:pt>
                <c:pt idx="20">
                  <c:v>132.0</c:v>
                </c:pt>
                <c:pt idx="21">
                  <c:v>117.0</c:v>
                </c:pt>
                <c:pt idx="22">
                  <c:v>147.0</c:v>
                </c:pt>
              </c:numCache>
            </c:numRef>
          </c:val>
          <c:smooth val="0"/>
          <c:extLst xmlns:c16r2="http://schemas.microsoft.com/office/drawing/2015/06/chart">
            <c:ext xmlns:c16="http://schemas.microsoft.com/office/drawing/2014/chart" uri="{C3380CC4-5D6E-409C-BE32-E72D297353CC}">
              <c16:uniqueId val="{00000002-247E-4CEC-A51E-7755D7F73C00}"/>
            </c:ext>
          </c:extLst>
        </c:ser>
        <c:ser>
          <c:idx val="5"/>
          <c:order val="3"/>
          <c:tx>
            <c:strRef>
              <c:f>'Degrees by province'!$B$21</c:f>
              <c:strCache>
                <c:ptCount val="1"/>
                <c:pt idx="0">
                  <c:v>New Brunswick</c:v>
                </c:pt>
              </c:strCache>
            </c:strRef>
          </c:tx>
          <c:spPr>
            <a:ln w="50800">
              <a:solidFill>
                <a:srgbClr val="FF0000"/>
              </a:solidFill>
            </a:ln>
          </c:spPr>
          <c:marker>
            <c:symbol val="star"/>
            <c:size val="15"/>
            <c:spPr>
              <a:noFill/>
              <a:ln w="25400">
                <a:solidFill>
                  <a:srgbClr val="FF0000"/>
                </a:solidFill>
              </a:ln>
            </c:spPr>
          </c:marker>
          <c:cat>
            <c:strRef>
              <c:f>'Degrees by province'!$C$4:$Y$4</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'Degrees by province'!$C$21:$Y$21</c:f>
              <c:numCache>
                <c:formatCode>#,##0</c:formatCode>
                <c:ptCount val="23"/>
                <c:pt idx="0">
                  <c:v>30.0</c:v>
                </c:pt>
                <c:pt idx="1">
                  <c:v>33.0</c:v>
                </c:pt>
                <c:pt idx="2">
                  <c:v>36.0</c:v>
                </c:pt>
                <c:pt idx="3">
                  <c:v>36.0</c:v>
                </c:pt>
                <c:pt idx="4">
                  <c:v>48.0</c:v>
                </c:pt>
                <c:pt idx="5">
                  <c:v>36.0</c:v>
                </c:pt>
                <c:pt idx="6">
                  <c:v>27.0</c:v>
                </c:pt>
                <c:pt idx="7">
                  <c:v>30.0</c:v>
                </c:pt>
                <c:pt idx="8">
                  <c:v>36.0</c:v>
                </c:pt>
                <c:pt idx="9">
                  <c:v>39.0</c:v>
                </c:pt>
                <c:pt idx="10">
                  <c:v>21.0</c:v>
                </c:pt>
                <c:pt idx="11">
                  <c:v>36.0</c:v>
                </c:pt>
                <c:pt idx="12">
                  <c:v>42.0</c:v>
                </c:pt>
                <c:pt idx="13">
                  <c:v>39.0</c:v>
                </c:pt>
                <c:pt idx="14">
                  <c:v>60.0</c:v>
                </c:pt>
                <c:pt idx="15">
                  <c:v>45.0</c:v>
                </c:pt>
                <c:pt idx="16">
                  <c:v>45.0</c:v>
                </c:pt>
                <c:pt idx="17">
                  <c:v>48.0</c:v>
                </c:pt>
                <c:pt idx="18">
                  <c:v>60.0</c:v>
                </c:pt>
                <c:pt idx="19">
                  <c:v>48.0</c:v>
                </c:pt>
                <c:pt idx="20">
                  <c:v>57.0</c:v>
                </c:pt>
                <c:pt idx="21">
                  <c:v>66.0</c:v>
                </c:pt>
                <c:pt idx="22">
                  <c:v>75.0</c:v>
                </c:pt>
              </c:numCache>
            </c:numRef>
          </c:val>
          <c:smooth val="0"/>
          <c:extLst xmlns:c16r2="http://schemas.microsoft.com/office/drawing/2015/06/chart">
            <c:ext xmlns:c16="http://schemas.microsoft.com/office/drawing/2014/chart" uri="{C3380CC4-5D6E-409C-BE32-E72D297353CC}">
              <c16:uniqueId val="{00000003-247E-4CEC-A51E-7755D7F73C00}"/>
            </c:ext>
          </c:extLst>
        </c:ser>
        <c:ser>
          <c:idx val="2"/>
          <c:order val="4"/>
          <c:tx>
            <c:strRef>
              <c:f>'Degrees by province'!$B$18</c:f>
              <c:strCache>
                <c:ptCount val="1"/>
                <c:pt idx="0">
                  <c:v>Newfoundland &amp; Labrador</c:v>
                </c:pt>
              </c:strCache>
            </c:strRef>
          </c:tx>
          <c:spPr>
            <a:ln w="50800">
              <a:solidFill>
                <a:schemeClr val="tx1"/>
              </a:solidFill>
            </a:ln>
          </c:spPr>
          <c:marker>
            <c:symbol val="circle"/>
            <c:size val="15"/>
            <c:spPr>
              <a:solidFill>
                <a:schemeClr val="tx1"/>
              </a:solidFill>
              <a:ln w="12700">
                <a:solidFill>
                  <a:schemeClr val="tx1"/>
                </a:solidFill>
              </a:ln>
            </c:spPr>
          </c:marker>
          <c:cat>
            <c:strRef>
              <c:f>'Degrees by province'!$C$4:$Y$4</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'Degrees by province'!$C$18:$Y$18</c:f>
              <c:numCache>
                <c:formatCode>#,##0</c:formatCode>
                <c:ptCount val="23"/>
                <c:pt idx="0">
                  <c:v>24.0</c:v>
                </c:pt>
                <c:pt idx="1">
                  <c:v>30.0</c:v>
                </c:pt>
                <c:pt idx="2">
                  <c:v>30.0</c:v>
                </c:pt>
                <c:pt idx="3">
                  <c:v>27.0</c:v>
                </c:pt>
                <c:pt idx="4">
                  <c:v>30.0</c:v>
                </c:pt>
                <c:pt idx="5">
                  <c:v>30.0</c:v>
                </c:pt>
                <c:pt idx="6">
                  <c:v>30.0</c:v>
                </c:pt>
                <c:pt idx="7">
                  <c:v>48.0</c:v>
                </c:pt>
                <c:pt idx="8">
                  <c:v>33.0</c:v>
                </c:pt>
                <c:pt idx="9">
                  <c:v>30.0</c:v>
                </c:pt>
                <c:pt idx="10">
                  <c:v>45.0</c:v>
                </c:pt>
                <c:pt idx="11">
                  <c:v>33.0</c:v>
                </c:pt>
                <c:pt idx="12">
                  <c:v>36.0</c:v>
                </c:pt>
                <c:pt idx="13">
                  <c:v>24.0</c:v>
                </c:pt>
                <c:pt idx="14">
                  <c:v>36.0</c:v>
                </c:pt>
                <c:pt idx="15">
                  <c:v>51.0</c:v>
                </c:pt>
                <c:pt idx="16">
                  <c:v>48.0</c:v>
                </c:pt>
                <c:pt idx="17">
                  <c:v>63.0</c:v>
                </c:pt>
                <c:pt idx="18">
                  <c:v>72.0</c:v>
                </c:pt>
                <c:pt idx="19">
                  <c:v>57.0</c:v>
                </c:pt>
                <c:pt idx="20">
                  <c:v>63.0</c:v>
                </c:pt>
                <c:pt idx="21">
                  <c:v>63.0</c:v>
                </c:pt>
                <c:pt idx="22">
                  <c:v>75.0</c:v>
                </c:pt>
              </c:numCache>
            </c:numRef>
          </c:val>
          <c:smooth val="0"/>
          <c:extLst xmlns:c16r2="http://schemas.microsoft.com/office/drawing/2015/06/chart">
            <c:ext xmlns:c16="http://schemas.microsoft.com/office/drawing/2014/chart" uri="{C3380CC4-5D6E-409C-BE32-E72D297353CC}">
              <c16:uniqueId val="{00000004-247E-4CEC-A51E-7755D7F73C00}"/>
            </c:ext>
          </c:extLst>
        </c:ser>
        <c:ser>
          <c:idx val="3"/>
          <c:order val="5"/>
          <c:tx>
            <c:strRef>
              <c:f>'Degrees by province'!$B$19</c:f>
              <c:strCache>
                <c:ptCount val="1"/>
                <c:pt idx="0">
                  <c:v>Prince Edward Island</c:v>
                </c:pt>
              </c:strCache>
            </c:strRef>
          </c:tx>
          <c:spPr>
            <a:ln w="50800">
              <a:solidFill>
                <a:schemeClr val="tx2"/>
              </a:solidFill>
            </a:ln>
          </c:spPr>
          <c:marker>
            <c:symbol val="square"/>
            <c:size val="15"/>
            <c:spPr>
              <a:noFill/>
              <a:ln w="25400">
                <a:solidFill>
                  <a:schemeClr val="tx2"/>
                </a:solidFill>
              </a:ln>
            </c:spPr>
          </c:marker>
          <c:cat>
            <c:strRef>
              <c:f>'Degrees by province'!$C$4:$Y$4</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'Degrees by province'!$C$19:$Y$19</c:f>
              <c:numCache>
                <c:formatCode>#,##0</c:formatCode>
                <c:ptCount val="23"/>
                <c:pt idx="0">
                  <c:v>0.0</c:v>
                </c:pt>
                <c:pt idx="1">
                  <c:v>0.0</c:v>
                </c:pt>
                <c:pt idx="2">
                  <c:v>0.0</c:v>
                </c:pt>
                <c:pt idx="3">
                  <c:v>0.0</c:v>
                </c:pt>
                <c:pt idx="4">
                  <c:v>0.0</c:v>
                </c:pt>
                <c:pt idx="5">
                  <c:v>0.0</c:v>
                </c:pt>
                <c:pt idx="6">
                  <c:v>0.0</c:v>
                </c:pt>
                <c:pt idx="7">
                  <c:v>0.0</c:v>
                </c:pt>
                <c:pt idx="8">
                  <c:v>3.0</c:v>
                </c:pt>
                <c:pt idx="9">
                  <c:v>0.0</c:v>
                </c:pt>
                <c:pt idx="10">
                  <c:v>0.0</c:v>
                </c:pt>
                <c:pt idx="11">
                  <c:v>6.0</c:v>
                </c:pt>
                <c:pt idx="12">
                  <c:v>3.0</c:v>
                </c:pt>
                <c:pt idx="13">
                  <c:v>6.0</c:v>
                </c:pt>
                <c:pt idx="14">
                  <c:v>9.0</c:v>
                </c:pt>
                <c:pt idx="15">
                  <c:v>9.0</c:v>
                </c:pt>
                <c:pt idx="16">
                  <c:v>6.0</c:v>
                </c:pt>
                <c:pt idx="17">
                  <c:v>0.0</c:v>
                </c:pt>
                <c:pt idx="18">
                  <c:v>9.0</c:v>
                </c:pt>
                <c:pt idx="19">
                  <c:v>3.0</c:v>
                </c:pt>
                <c:pt idx="20">
                  <c:v>6.0</c:v>
                </c:pt>
                <c:pt idx="21">
                  <c:v>12.0</c:v>
                </c:pt>
                <c:pt idx="22">
                  <c:v>15.0</c:v>
                </c:pt>
              </c:numCache>
            </c:numRef>
          </c:val>
          <c:smooth val="0"/>
          <c:extLst xmlns:c16r2="http://schemas.microsoft.com/office/drawing/2015/06/chart">
            <c:ext xmlns:c16="http://schemas.microsoft.com/office/drawing/2014/chart" uri="{C3380CC4-5D6E-409C-BE32-E72D297353CC}">
              <c16:uniqueId val="{00000005-247E-4CEC-A51E-7755D7F73C00}"/>
            </c:ext>
          </c:extLst>
        </c:ser>
        <c:dLbls>
          <c:showLegendKey val="0"/>
          <c:showVal val="0"/>
          <c:showCatName val="0"/>
          <c:showSerName val="0"/>
          <c:showPercent val="0"/>
          <c:showBubbleSize val="0"/>
        </c:dLbls>
        <c:marker val="1"/>
        <c:smooth val="0"/>
        <c:axId val="2145552632"/>
        <c:axId val="2145558120"/>
      </c:lineChart>
      <c:catAx>
        <c:axId val="2145552632"/>
        <c:scaling>
          <c:orientation val="minMax"/>
        </c:scaling>
        <c:delete val="0"/>
        <c:axPos val="b"/>
        <c:numFmt formatCode="General" sourceLinked="0"/>
        <c:majorTickMark val="out"/>
        <c:minorTickMark val="none"/>
        <c:tickLblPos val="nextTo"/>
        <c:txPr>
          <a:bodyPr rot="-5400000" vert="horz"/>
          <a:lstStyle/>
          <a:p>
            <a:pPr>
              <a:defRPr lang="en-CA" sz="1400" b="1">
                <a:latin typeface="Arial" panose="020B0604020202020204" pitchFamily="34" charset="0"/>
                <a:cs typeface="Arial" panose="020B0604020202020204" pitchFamily="34" charset="0"/>
              </a:defRPr>
            </a:pPr>
            <a:endParaRPr lang="en-US"/>
          </a:p>
        </c:txPr>
        <c:crossAx val="2145558120"/>
        <c:crosses val="autoZero"/>
        <c:auto val="1"/>
        <c:lblAlgn val="ctr"/>
        <c:lblOffset val="100"/>
        <c:noMultiLvlLbl val="0"/>
      </c:catAx>
      <c:valAx>
        <c:axId val="2145558120"/>
        <c:scaling>
          <c:orientation val="minMax"/>
          <c:max val="200.0"/>
          <c:min val="0.0"/>
        </c:scaling>
        <c:delete val="0"/>
        <c:axPos val="l"/>
        <c:majorGridlines/>
        <c:numFmt formatCode="#,##0" sourceLinked="1"/>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2145552632"/>
        <c:crosses val="autoZero"/>
        <c:crossBetween val="between"/>
        <c:majorUnit val="50.0"/>
      </c:valAx>
    </c:plotArea>
    <c:legend>
      <c:legendPos val="r"/>
      <c:layout>
        <c:manualLayout>
          <c:xMode val="edge"/>
          <c:yMode val="edge"/>
          <c:x val="0.781719345289302"/>
          <c:y val="0.0301644460982939"/>
          <c:w val="0.218280654710698"/>
          <c:h val="0.917474427740353"/>
        </c:manualLayout>
      </c:layout>
      <c:overlay val="0"/>
      <c:txPr>
        <a:bodyPr/>
        <a:lstStyle/>
        <a:p>
          <a:pPr>
            <a:defRPr lang="en-CA" sz="14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1" l="0.700000000000001" r="0.700000000000001" t="0.750000000000001" header="0.3" footer="0.3"/>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39044655434864"/>
          <c:y val="0.0224035524856946"/>
          <c:w val="0.913212040757847"/>
          <c:h val="0.852383656506615"/>
        </c:manualLayout>
      </c:layout>
      <c:lineChart>
        <c:grouping val="standard"/>
        <c:varyColors val="0"/>
        <c:ser>
          <c:idx val="1"/>
          <c:order val="0"/>
          <c:tx>
            <c:strRef>
              <c:f>'Degrees  by gender'!$C$6</c:f>
              <c:strCache>
                <c:ptCount val="1"/>
                <c:pt idx="0">
                  <c:v>Females</c:v>
                </c:pt>
              </c:strCache>
            </c:strRef>
          </c:tx>
          <c:spPr>
            <a:ln w="50800">
              <a:solidFill>
                <a:schemeClr val="accent3">
                  <a:lumMod val="50000"/>
                </a:schemeClr>
              </a:solidFill>
            </a:ln>
          </c:spPr>
          <c:marker>
            <c:symbol val="diamond"/>
            <c:size val="15"/>
            <c:spPr>
              <a:solidFill>
                <a:schemeClr val="accent3">
                  <a:lumMod val="50000"/>
                </a:schemeClr>
              </a:solidFill>
              <a:ln w="12700">
                <a:solidFill>
                  <a:schemeClr val="accent3">
                    <a:lumMod val="50000"/>
                  </a:schemeClr>
                </a:solidFill>
              </a:ln>
            </c:spPr>
          </c:marker>
          <c:cat>
            <c:numRef>
              <c:f>'Degrees  by gender'!$D$4:$Z$4</c:f>
              <c:numCache>
                <c:formatCode>General</c:formatCode>
                <c:ptCount val="23"/>
                <c:pt idx="0">
                  <c:v>1992.0</c:v>
                </c:pt>
                <c:pt idx="1">
                  <c:v>1993.0</c:v>
                </c:pt>
                <c:pt idx="2">
                  <c:v>1994.0</c:v>
                </c:pt>
                <c:pt idx="3">
                  <c:v>1995.0</c:v>
                </c:pt>
                <c:pt idx="4">
                  <c:v>1996.0</c:v>
                </c:pt>
                <c:pt idx="5">
                  <c:v>1997.0</c:v>
                </c:pt>
                <c:pt idx="6">
                  <c:v>1998.0</c:v>
                </c:pt>
                <c:pt idx="7">
                  <c:v>1999.0</c:v>
                </c:pt>
                <c:pt idx="8">
                  <c:v>2000.0</c:v>
                </c:pt>
                <c:pt idx="9">
                  <c:v>2001.0</c:v>
                </c:pt>
                <c:pt idx="10">
                  <c:v>2002.0</c:v>
                </c:pt>
                <c:pt idx="11">
                  <c:v>2003.0</c:v>
                </c:pt>
                <c:pt idx="12">
                  <c:v>2004.0</c:v>
                </c:pt>
                <c:pt idx="13">
                  <c:v>2005.0</c:v>
                </c:pt>
                <c:pt idx="14">
                  <c:v>2006.0</c:v>
                </c:pt>
                <c:pt idx="15">
                  <c:v>2007.0</c:v>
                </c:pt>
                <c:pt idx="16">
                  <c:v>2008.0</c:v>
                </c:pt>
                <c:pt idx="17">
                  <c:v>2009.0</c:v>
                </c:pt>
                <c:pt idx="18">
                  <c:v>2010.0</c:v>
                </c:pt>
                <c:pt idx="19">
                  <c:v>2011.0</c:v>
                </c:pt>
                <c:pt idx="20">
                  <c:v>2012.0</c:v>
                </c:pt>
                <c:pt idx="21">
                  <c:v>2013.0</c:v>
                </c:pt>
                <c:pt idx="22">
                  <c:v>2014.0</c:v>
                </c:pt>
              </c:numCache>
            </c:numRef>
          </c:cat>
          <c:val>
            <c:numRef>
              <c:f>'Degrees  by gender'!$D$6:$Z$6</c:f>
              <c:numCache>
                <c:formatCode>#,##0</c:formatCode>
                <c:ptCount val="23"/>
                <c:pt idx="0">
                  <c:v>9294.0</c:v>
                </c:pt>
                <c:pt idx="1">
                  <c:v>10119.0</c:v>
                </c:pt>
                <c:pt idx="2">
                  <c:v>10392.0</c:v>
                </c:pt>
                <c:pt idx="3">
                  <c:v>10761.0</c:v>
                </c:pt>
                <c:pt idx="4">
                  <c:v>10980.0</c:v>
                </c:pt>
                <c:pt idx="5">
                  <c:v>10857.0</c:v>
                </c:pt>
                <c:pt idx="6">
                  <c:v>11514.0</c:v>
                </c:pt>
                <c:pt idx="7">
                  <c:v>12054.0</c:v>
                </c:pt>
                <c:pt idx="8">
                  <c:v>12837.0</c:v>
                </c:pt>
                <c:pt idx="9">
                  <c:v>13038.0</c:v>
                </c:pt>
                <c:pt idx="10">
                  <c:v>13848.0</c:v>
                </c:pt>
                <c:pt idx="11">
                  <c:v>15129.0</c:v>
                </c:pt>
                <c:pt idx="12">
                  <c:v>16842.0</c:v>
                </c:pt>
                <c:pt idx="13">
                  <c:v>16998.0</c:v>
                </c:pt>
                <c:pt idx="14">
                  <c:v>18015.0</c:v>
                </c:pt>
                <c:pt idx="15">
                  <c:v>18774.0</c:v>
                </c:pt>
                <c:pt idx="16">
                  <c:v>19671.0</c:v>
                </c:pt>
                <c:pt idx="17">
                  <c:v>21294.0</c:v>
                </c:pt>
                <c:pt idx="18">
                  <c:v>22662.0</c:v>
                </c:pt>
                <c:pt idx="19">
                  <c:v>23385.0</c:v>
                </c:pt>
                <c:pt idx="20">
                  <c:v>24696.0</c:v>
                </c:pt>
                <c:pt idx="21">
                  <c:v>25764.0</c:v>
                </c:pt>
                <c:pt idx="22">
                  <c:v>26511.0</c:v>
                </c:pt>
              </c:numCache>
            </c:numRef>
          </c:val>
          <c:smooth val="0"/>
          <c:extLst xmlns:c16r2="http://schemas.microsoft.com/office/drawing/2015/06/chart">
            <c:ext xmlns:c16="http://schemas.microsoft.com/office/drawing/2014/chart" uri="{C3380CC4-5D6E-409C-BE32-E72D297353CC}">
              <c16:uniqueId val="{00000000-1367-4007-A418-653B36647466}"/>
            </c:ext>
          </c:extLst>
        </c:ser>
        <c:ser>
          <c:idx val="0"/>
          <c:order val="1"/>
          <c:tx>
            <c:strRef>
              <c:f>'Degrees  by gender'!$C$5</c:f>
              <c:strCache>
                <c:ptCount val="1"/>
                <c:pt idx="0">
                  <c:v>Males</c:v>
                </c:pt>
              </c:strCache>
            </c:strRef>
          </c:tx>
          <c:spPr>
            <a:ln w="50800">
              <a:solidFill>
                <a:schemeClr val="accent6">
                  <a:lumMod val="75000"/>
                </a:schemeClr>
              </a:solidFill>
            </a:ln>
          </c:spPr>
          <c:marker>
            <c:symbol val="square"/>
            <c:size val="15"/>
            <c:spPr>
              <a:noFill/>
              <a:ln w="25400">
                <a:solidFill>
                  <a:schemeClr val="accent6">
                    <a:lumMod val="75000"/>
                  </a:schemeClr>
                </a:solidFill>
              </a:ln>
            </c:spPr>
          </c:marker>
          <c:cat>
            <c:numRef>
              <c:f>'Degrees  by gender'!$D$4:$Z$4</c:f>
              <c:numCache>
                <c:formatCode>General</c:formatCode>
                <c:ptCount val="23"/>
                <c:pt idx="0">
                  <c:v>1992.0</c:v>
                </c:pt>
                <c:pt idx="1">
                  <c:v>1993.0</c:v>
                </c:pt>
                <c:pt idx="2">
                  <c:v>1994.0</c:v>
                </c:pt>
                <c:pt idx="3">
                  <c:v>1995.0</c:v>
                </c:pt>
                <c:pt idx="4">
                  <c:v>1996.0</c:v>
                </c:pt>
                <c:pt idx="5">
                  <c:v>1997.0</c:v>
                </c:pt>
                <c:pt idx="6">
                  <c:v>1998.0</c:v>
                </c:pt>
                <c:pt idx="7">
                  <c:v>1999.0</c:v>
                </c:pt>
                <c:pt idx="8">
                  <c:v>2000.0</c:v>
                </c:pt>
                <c:pt idx="9">
                  <c:v>2001.0</c:v>
                </c:pt>
                <c:pt idx="10">
                  <c:v>2002.0</c:v>
                </c:pt>
                <c:pt idx="11">
                  <c:v>2003.0</c:v>
                </c:pt>
                <c:pt idx="12">
                  <c:v>2004.0</c:v>
                </c:pt>
                <c:pt idx="13">
                  <c:v>2005.0</c:v>
                </c:pt>
                <c:pt idx="14">
                  <c:v>2006.0</c:v>
                </c:pt>
                <c:pt idx="15">
                  <c:v>2007.0</c:v>
                </c:pt>
                <c:pt idx="16">
                  <c:v>2008.0</c:v>
                </c:pt>
                <c:pt idx="17">
                  <c:v>2009.0</c:v>
                </c:pt>
                <c:pt idx="18">
                  <c:v>2010.0</c:v>
                </c:pt>
                <c:pt idx="19">
                  <c:v>2011.0</c:v>
                </c:pt>
                <c:pt idx="20">
                  <c:v>2012.0</c:v>
                </c:pt>
                <c:pt idx="21">
                  <c:v>2013.0</c:v>
                </c:pt>
                <c:pt idx="22">
                  <c:v>2014.0</c:v>
                </c:pt>
              </c:numCache>
            </c:numRef>
          </c:cat>
          <c:val>
            <c:numRef>
              <c:f>'Degrees  by gender'!$D$5:$Z$5</c:f>
              <c:numCache>
                <c:formatCode>#,##0</c:formatCode>
                <c:ptCount val="23"/>
                <c:pt idx="0">
                  <c:v>10140.0</c:v>
                </c:pt>
                <c:pt idx="1">
                  <c:v>10698.0</c:v>
                </c:pt>
                <c:pt idx="2">
                  <c:v>10902.0</c:v>
                </c:pt>
                <c:pt idx="3">
                  <c:v>10596.0</c:v>
                </c:pt>
                <c:pt idx="4">
                  <c:v>10578.0</c:v>
                </c:pt>
                <c:pt idx="5">
                  <c:v>10461.0</c:v>
                </c:pt>
                <c:pt idx="6">
                  <c:v>10512.0</c:v>
                </c:pt>
                <c:pt idx="7">
                  <c:v>11217.0</c:v>
                </c:pt>
                <c:pt idx="8">
                  <c:v>11391.0</c:v>
                </c:pt>
                <c:pt idx="9">
                  <c:v>11889.0</c:v>
                </c:pt>
                <c:pt idx="10">
                  <c:v>12495.0</c:v>
                </c:pt>
                <c:pt idx="11">
                  <c:v>13905.0</c:v>
                </c:pt>
                <c:pt idx="12">
                  <c:v>15669.0</c:v>
                </c:pt>
                <c:pt idx="13">
                  <c:v>15747.0</c:v>
                </c:pt>
                <c:pt idx="14">
                  <c:v>15930.0</c:v>
                </c:pt>
                <c:pt idx="15">
                  <c:v>16044.0</c:v>
                </c:pt>
                <c:pt idx="16">
                  <c:v>16284.0</c:v>
                </c:pt>
                <c:pt idx="17">
                  <c:v>17061.0</c:v>
                </c:pt>
                <c:pt idx="18">
                  <c:v>18189.0</c:v>
                </c:pt>
                <c:pt idx="19">
                  <c:v>18762.0</c:v>
                </c:pt>
                <c:pt idx="20">
                  <c:v>19959.0</c:v>
                </c:pt>
                <c:pt idx="21">
                  <c:v>20667.0</c:v>
                </c:pt>
                <c:pt idx="22">
                  <c:v>21507.0</c:v>
                </c:pt>
              </c:numCache>
            </c:numRef>
          </c:val>
          <c:smooth val="0"/>
          <c:extLst xmlns:c16r2="http://schemas.microsoft.com/office/drawing/2015/06/chart">
            <c:ext xmlns:c16="http://schemas.microsoft.com/office/drawing/2014/chart" uri="{C3380CC4-5D6E-409C-BE32-E72D297353CC}">
              <c16:uniqueId val="{00000001-1367-4007-A418-653B36647466}"/>
            </c:ext>
          </c:extLst>
        </c:ser>
        <c:dLbls>
          <c:showLegendKey val="0"/>
          <c:showVal val="0"/>
          <c:showCatName val="0"/>
          <c:showSerName val="0"/>
          <c:showPercent val="0"/>
          <c:showBubbleSize val="0"/>
        </c:dLbls>
        <c:marker val="1"/>
        <c:smooth val="0"/>
        <c:axId val="2145623336"/>
        <c:axId val="2145625992"/>
      </c:lineChart>
      <c:catAx>
        <c:axId val="2145623336"/>
        <c:scaling>
          <c:orientation val="minMax"/>
        </c:scaling>
        <c:delete val="0"/>
        <c:axPos val="b"/>
        <c:numFmt formatCode="General" sourceLinked="1"/>
        <c:majorTickMark val="out"/>
        <c:minorTickMark val="none"/>
        <c:tickLblPos val="nextTo"/>
        <c:txPr>
          <a:bodyPr rot="-5400000" vert="horz"/>
          <a:lstStyle/>
          <a:p>
            <a:pPr>
              <a:defRPr lang="en-CA" sz="1400" b="1">
                <a:latin typeface="Arial" panose="020B0604020202020204" pitchFamily="34" charset="0"/>
                <a:cs typeface="Arial" panose="020B0604020202020204" pitchFamily="34" charset="0"/>
              </a:defRPr>
            </a:pPr>
            <a:endParaRPr lang="en-US"/>
          </a:p>
        </c:txPr>
        <c:crossAx val="2145625992"/>
        <c:crosses val="autoZero"/>
        <c:auto val="1"/>
        <c:lblAlgn val="ctr"/>
        <c:lblOffset val="100"/>
        <c:noMultiLvlLbl val="0"/>
      </c:catAx>
      <c:valAx>
        <c:axId val="2145625992"/>
        <c:scaling>
          <c:orientation val="minMax"/>
          <c:max val="30000.0"/>
          <c:min val="0.0"/>
        </c:scaling>
        <c:delete val="0"/>
        <c:axPos val="l"/>
        <c:majorGridlines/>
        <c:numFmt formatCode="#,##0" sourceLinked="1"/>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2145623336"/>
        <c:crosses val="autoZero"/>
        <c:crossBetween val="between"/>
        <c:majorUnit val="5000.0"/>
      </c:valAx>
    </c:plotArea>
    <c:legend>
      <c:legendPos val="r"/>
      <c:layout>
        <c:manualLayout>
          <c:xMode val="edge"/>
          <c:yMode val="edge"/>
          <c:x val="0.544669262075914"/>
          <c:y val="0.0248360776539442"/>
          <c:w val="0.150338287563116"/>
          <c:h val="0.137550458916758"/>
        </c:manualLayout>
      </c:layout>
      <c:overlay val="0"/>
      <c:spPr>
        <a:solidFill>
          <a:schemeClr val="bg1"/>
        </a:solidFill>
        <a:ln w="12700">
          <a:solidFill>
            <a:schemeClr val="tx1"/>
          </a:solidFill>
        </a:ln>
      </c:spPr>
      <c:txPr>
        <a:bodyPr/>
        <a:lstStyle/>
        <a:p>
          <a:pPr>
            <a:defRPr lang="en-CA" sz="1400" b="1">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0000000000001" l="0.700000000000001" r="0.700000000000001" t="0.750000000000001"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562105725952239"/>
          <c:y val="0.0486452145930557"/>
          <c:w val="0.947677090528551"/>
          <c:h val="0.809891356816716"/>
        </c:manualLayout>
      </c:layout>
      <c:barChart>
        <c:barDir val="col"/>
        <c:grouping val="clustered"/>
        <c:varyColors val="0"/>
        <c:ser>
          <c:idx val="0"/>
          <c:order val="0"/>
          <c:tx>
            <c:strRef>
              <c:f>'MA &amp; doc FT &amp; PT'!$C$3</c:f>
              <c:strCache>
                <c:ptCount val="1"/>
                <c:pt idx="0">
                  <c:v>Master's</c:v>
                </c:pt>
              </c:strCache>
            </c:strRef>
          </c:tx>
          <c:spPr>
            <a:solidFill>
              <a:schemeClr val="tx1"/>
            </a:solidFill>
          </c:spPr>
          <c:invertIfNegative val="0"/>
          <c:cat>
            <c:strRef>
              <c:f>'MA &amp; doc FT &amp; PT'!$B$5:$B$26</c:f>
              <c:strCache>
                <c:ptCount val="22"/>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strCache>
            </c:strRef>
          </c:cat>
          <c:val>
            <c:numRef>
              <c:f>'MA &amp; doc FT &amp; PT'!$G$30:$G$51</c:f>
              <c:numCache>
                <c:formatCode>0.0</c:formatCode>
                <c:ptCount val="22"/>
                <c:pt idx="0">
                  <c:v>-0.312130018297277</c:v>
                </c:pt>
                <c:pt idx="1">
                  <c:v>1.068883610451306</c:v>
                </c:pt>
                <c:pt idx="2">
                  <c:v>-0.0320478581348147</c:v>
                </c:pt>
                <c:pt idx="3">
                  <c:v>-2.008976276982261</c:v>
                </c:pt>
                <c:pt idx="4">
                  <c:v>0.54525627044711</c:v>
                </c:pt>
                <c:pt idx="5">
                  <c:v>-4.197396963123644</c:v>
                </c:pt>
                <c:pt idx="6">
                  <c:v>3.702026491565719</c:v>
                </c:pt>
                <c:pt idx="7">
                  <c:v>2.183406113537118</c:v>
                </c:pt>
                <c:pt idx="8">
                  <c:v>6.036324786324786</c:v>
                </c:pt>
                <c:pt idx="9">
                  <c:v>4.382871536523929</c:v>
                </c:pt>
                <c:pt idx="10">
                  <c:v>-2.808880308880309</c:v>
                </c:pt>
                <c:pt idx="11">
                  <c:v>3.287317509186612</c:v>
                </c:pt>
                <c:pt idx="12">
                  <c:v>-3.384615384615385</c:v>
                </c:pt>
                <c:pt idx="13">
                  <c:v>-0.726512738853503</c:v>
                </c:pt>
                <c:pt idx="14">
                  <c:v>3.528822055137844</c:v>
                </c:pt>
                <c:pt idx="15">
                  <c:v>-3.389174009877021</c:v>
                </c:pt>
                <c:pt idx="16">
                  <c:v>8.22892653102135</c:v>
                </c:pt>
                <c:pt idx="17">
                  <c:v>3.037599555473236</c:v>
                </c:pt>
                <c:pt idx="18">
                  <c:v>2.462699982024088</c:v>
                </c:pt>
                <c:pt idx="19">
                  <c:v>0.894736842105263</c:v>
                </c:pt>
                <c:pt idx="20">
                  <c:v>-4.277516953573292</c:v>
                </c:pt>
                <c:pt idx="21">
                  <c:v>-1.11716621253406</c:v>
                </c:pt>
              </c:numCache>
            </c:numRef>
          </c:val>
          <c:extLst xmlns:c16r2="http://schemas.microsoft.com/office/drawing/2015/06/chart">
            <c:ext xmlns:c16="http://schemas.microsoft.com/office/drawing/2014/chart" uri="{C3380CC4-5D6E-409C-BE32-E72D297353CC}">
              <c16:uniqueId val="{00000000-49A7-4CDC-A382-CC33A4BDA1AB}"/>
            </c:ext>
          </c:extLst>
        </c:ser>
        <c:ser>
          <c:idx val="1"/>
          <c:order val="1"/>
          <c:tx>
            <c:strRef>
              <c:f>'MA &amp; doc FT &amp; PT'!$D$3</c:f>
              <c:strCache>
                <c:ptCount val="1"/>
                <c:pt idx="0">
                  <c:v>Doctoral</c:v>
                </c:pt>
              </c:strCache>
            </c:strRef>
          </c:tx>
          <c:spPr>
            <a:pattFill prst="pct60">
              <a:fgClr>
                <a:schemeClr val="accent5">
                  <a:lumMod val="75000"/>
                </a:schemeClr>
              </a:fgClr>
              <a:bgClr>
                <a:schemeClr val="bg1"/>
              </a:bgClr>
            </a:pattFill>
          </c:spPr>
          <c:invertIfNegative val="0"/>
          <c:cat>
            <c:strRef>
              <c:f>'MA &amp; doc FT &amp; PT'!$B$5:$B$26</c:f>
              <c:strCache>
                <c:ptCount val="22"/>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strCache>
            </c:strRef>
          </c:cat>
          <c:val>
            <c:numRef>
              <c:f>'MA &amp; doc FT &amp; PT'!$I$30:$I$51</c:f>
              <c:numCache>
                <c:formatCode>0.0</c:formatCode>
                <c:ptCount val="22"/>
                <c:pt idx="0">
                  <c:v>3.497501784439686</c:v>
                </c:pt>
                <c:pt idx="1">
                  <c:v>2.96551724137931</c:v>
                </c:pt>
                <c:pt idx="2">
                  <c:v>1.339584728734092</c:v>
                </c:pt>
                <c:pt idx="3">
                  <c:v>-2.247191011235955</c:v>
                </c:pt>
                <c:pt idx="4">
                  <c:v>-3.583502366463827</c:v>
                </c:pt>
                <c:pt idx="5">
                  <c:v>-34.9929873772791</c:v>
                </c:pt>
                <c:pt idx="6">
                  <c:v>0.862998921251348</c:v>
                </c:pt>
                <c:pt idx="7">
                  <c:v>2.67379679144385</c:v>
                </c:pt>
                <c:pt idx="8">
                  <c:v>-0.833333333333333</c:v>
                </c:pt>
                <c:pt idx="9">
                  <c:v>0.525210084033613</c:v>
                </c:pt>
                <c:pt idx="10">
                  <c:v>-20.58516196447231</c:v>
                </c:pt>
                <c:pt idx="11">
                  <c:v>2.631578947368421</c:v>
                </c:pt>
                <c:pt idx="12">
                  <c:v>3.846153846153846</c:v>
                </c:pt>
                <c:pt idx="13">
                  <c:v>-4.074074074074074</c:v>
                </c:pt>
                <c:pt idx="14">
                  <c:v>10.55341055341055</c:v>
                </c:pt>
                <c:pt idx="15">
                  <c:v>3.143189755529686</c:v>
                </c:pt>
                <c:pt idx="16">
                  <c:v>-10.72234762979684</c:v>
                </c:pt>
                <c:pt idx="17">
                  <c:v>2.402022756005057</c:v>
                </c:pt>
                <c:pt idx="18">
                  <c:v>2.098765432098765</c:v>
                </c:pt>
                <c:pt idx="19">
                  <c:v>4.594921402660217</c:v>
                </c:pt>
                <c:pt idx="20">
                  <c:v>1.734104046242774</c:v>
                </c:pt>
                <c:pt idx="21">
                  <c:v>1.477272727272727</c:v>
                </c:pt>
              </c:numCache>
            </c:numRef>
          </c:val>
          <c:extLst xmlns:c16r2="http://schemas.microsoft.com/office/drawing/2015/06/chart">
            <c:ext xmlns:c16="http://schemas.microsoft.com/office/drawing/2014/chart" uri="{C3380CC4-5D6E-409C-BE32-E72D297353CC}">
              <c16:uniqueId val="{00000001-49A7-4CDC-A382-CC33A4BDA1AB}"/>
            </c:ext>
          </c:extLst>
        </c:ser>
        <c:dLbls>
          <c:showLegendKey val="0"/>
          <c:showVal val="0"/>
          <c:showCatName val="0"/>
          <c:showSerName val="0"/>
          <c:showPercent val="0"/>
          <c:showBubbleSize val="0"/>
        </c:dLbls>
        <c:gapWidth val="50"/>
        <c:axId val="2144758472"/>
        <c:axId val="2144761592"/>
      </c:barChart>
      <c:catAx>
        <c:axId val="2144758472"/>
        <c:scaling>
          <c:orientation val="minMax"/>
        </c:scaling>
        <c:delete val="0"/>
        <c:axPos val="b"/>
        <c:numFmt formatCode="General" sourceLinked="0"/>
        <c:majorTickMark val="out"/>
        <c:minorTickMark val="none"/>
        <c:tickLblPos val="low"/>
        <c:txPr>
          <a:bodyPr rot="-5400000" vert="horz"/>
          <a:lstStyle/>
          <a:p>
            <a:pPr>
              <a:defRPr lang="en-CA" sz="1400" b="1">
                <a:latin typeface="Arial" panose="020B0604020202020204" pitchFamily="34" charset="0"/>
                <a:cs typeface="Arial" panose="020B0604020202020204" pitchFamily="34" charset="0"/>
              </a:defRPr>
            </a:pPr>
            <a:endParaRPr lang="en-US"/>
          </a:p>
        </c:txPr>
        <c:crossAx val="2144761592"/>
        <c:crosses val="autoZero"/>
        <c:auto val="1"/>
        <c:lblAlgn val="ctr"/>
        <c:lblOffset val="100"/>
        <c:noMultiLvlLbl val="0"/>
      </c:catAx>
      <c:valAx>
        <c:axId val="2144761592"/>
        <c:scaling>
          <c:orientation val="minMax"/>
          <c:max val="12.0"/>
          <c:min val="-12.0"/>
        </c:scaling>
        <c:delete val="0"/>
        <c:axPos val="l"/>
        <c:majorGridlines/>
        <c:numFmt formatCode="0" sourceLinked="0"/>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2144758472"/>
        <c:crosses val="autoZero"/>
        <c:crossBetween val="between"/>
        <c:majorUnit val="2.0"/>
      </c:valAx>
    </c:plotArea>
    <c:legend>
      <c:legendPos val="r"/>
      <c:layout>
        <c:manualLayout>
          <c:xMode val="edge"/>
          <c:yMode val="edge"/>
          <c:x val="0.0694926817023875"/>
          <c:y val="0.19715068987663"/>
          <c:w val="0.302023334759111"/>
          <c:h val="0.0729782987333116"/>
        </c:manualLayout>
      </c:layout>
      <c:overlay val="0"/>
      <c:spPr>
        <a:solidFill>
          <a:schemeClr val="bg1"/>
        </a:solidFill>
        <a:ln w="12700">
          <a:solidFill>
            <a:schemeClr val="tx1"/>
          </a:solidFill>
        </a:ln>
      </c:spPr>
      <c:txPr>
        <a:bodyPr/>
        <a:lstStyle/>
        <a:p>
          <a:pPr>
            <a:defRPr lang="en-CA" sz="14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1" l="0.700000000000001" r="0.700000000000001" t="0.750000000000001" header="0.3" footer="0.3"/>
    <c:pageSetup/>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39044655434864"/>
          <c:y val="0.0224035524856946"/>
          <c:w val="0.913212040757847"/>
          <c:h val="0.852383656506615"/>
        </c:manualLayout>
      </c:layout>
      <c:lineChart>
        <c:grouping val="standard"/>
        <c:varyColors val="0"/>
        <c:ser>
          <c:idx val="1"/>
          <c:order val="0"/>
          <c:tx>
            <c:strRef>
              <c:f>'Degrees  by gender'!$C$8</c:f>
              <c:strCache>
                <c:ptCount val="1"/>
                <c:pt idx="0">
                  <c:v>Females</c:v>
                </c:pt>
              </c:strCache>
            </c:strRef>
          </c:tx>
          <c:spPr>
            <a:ln w="50800">
              <a:solidFill>
                <a:schemeClr val="accent3">
                  <a:lumMod val="50000"/>
                </a:schemeClr>
              </a:solidFill>
            </a:ln>
          </c:spPr>
          <c:marker>
            <c:symbol val="diamond"/>
            <c:size val="15"/>
            <c:spPr>
              <a:solidFill>
                <a:schemeClr val="accent3">
                  <a:lumMod val="50000"/>
                </a:schemeClr>
              </a:solidFill>
              <a:ln w="12700">
                <a:solidFill>
                  <a:schemeClr val="accent3">
                    <a:lumMod val="50000"/>
                  </a:schemeClr>
                </a:solidFill>
              </a:ln>
            </c:spPr>
          </c:marker>
          <c:cat>
            <c:numRef>
              <c:f>'Degrees  by gender'!$D$4:$Z$4</c:f>
              <c:numCache>
                <c:formatCode>General</c:formatCode>
                <c:ptCount val="23"/>
                <c:pt idx="0">
                  <c:v>1992.0</c:v>
                </c:pt>
                <c:pt idx="1">
                  <c:v>1993.0</c:v>
                </c:pt>
                <c:pt idx="2">
                  <c:v>1994.0</c:v>
                </c:pt>
                <c:pt idx="3">
                  <c:v>1995.0</c:v>
                </c:pt>
                <c:pt idx="4">
                  <c:v>1996.0</c:v>
                </c:pt>
                <c:pt idx="5">
                  <c:v>1997.0</c:v>
                </c:pt>
                <c:pt idx="6">
                  <c:v>1998.0</c:v>
                </c:pt>
                <c:pt idx="7">
                  <c:v>1999.0</c:v>
                </c:pt>
                <c:pt idx="8">
                  <c:v>2000.0</c:v>
                </c:pt>
                <c:pt idx="9">
                  <c:v>2001.0</c:v>
                </c:pt>
                <c:pt idx="10">
                  <c:v>2002.0</c:v>
                </c:pt>
                <c:pt idx="11">
                  <c:v>2003.0</c:v>
                </c:pt>
                <c:pt idx="12">
                  <c:v>2004.0</c:v>
                </c:pt>
                <c:pt idx="13">
                  <c:v>2005.0</c:v>
                </c:pt>
                <c:pt idx="14">
                  <c:v>2006.0</c:v>
                </c:pt>
                <c:pt idx="15">
                  <c:v>2007.0</c:v>
                </c:pt>
                <c:pt idx="16">
                  <c:v>2008.0</c:v>
                </c:pt>
                <c:pt idx="17">
                  <c:v>2009.0</c:v>
                </c:pt>
                <c:pt idx="18">
                  <c:v>2010.0</c:v>
                </c:pt>
                <c:pt idx="19">
                  <c:v>2011.0</c:v>
                </c:pt>
                <c:pt idx="20">
                  <c:v>2012.0</c:v>
                </c:pt>
                <c:pt idx="21">
                  <c:v>2013.0</c:v>
                </c:pt>
                <c:pt idx="22">
                  <c:v>2014.0</c:v>
                </c:pt>
              </c:numCache>
            </c:numRef>
          </c:cat>
          <c:val>
            <c:numRef>
              <c:f>'Degrees  by gender'!$D$8:$Z$8</c:f>
              <c:numCache>
                <c:formatCode>#,##0</c:formatCode>
                <c:ptCount val="23"/>
                <c:pt idx="0">
                  <c:v>999.0</c:v>
                </c:pt>
                <c:pt idx="1">
                  <c:v>1089.0</c:v>
                </c:pt>
                <c:pt idx="2">
                  <c:v>1098.0</c:v>
                </c:pt>
                <c:pt idx="3">
                  <c:v>1164.0</c:v>
                </c:pt>
                <c:pt idx="4">
                  <c:v>1335.0</c:v>
                </c:pt>
                <c:pt idx="5">
                  <c:v>1425.0</c:v>
                </c:pt>
                <c:pt idx="6">
                  <c:v>1437.0</c:v>
                </c:pt>
                <c:pt idx="7">
                  <c:v>1557.0</c:v>
                </c:pt>
                <c:pt idx="8">
                  <c:v>1584.0</c:v>
                </c:pt>
                <c:pt idx="9">
                  <c:v>1581.0</c:v>
                </c:pt>
                <c:pt idx="10">
                  <c:v>1599.0</c:v>
                </c:pt>
                <c:pt idx="11">
                  <c:v>1614.0</c:v>
                </c:pt>
                <c:pt idx="12">
                  <c:v>1851.0</c:v>
                </c:pt>
                <c:pt idx="13">
                  <c:v>1839.0</c:v>
                </c:pt>
                <c:pt idx="14">
                  <c:v>1923.0</c:v>
                </c:pt>
                <c:pt idx="15">
                  <c:v>2229.0</c:v>
                </c:pt>
                <c:pt idx="16">
                  <c:v>2370.0</c:v>
                </c:pt>
                <c:pt idx="17">
                  <c:v>2499.0</c:v>
                </c:pt>
                <c:pt idx="18">
                  <c:v>2649.0</c:v>
                </c:pt>
                <c:pt idx="19">
                  <c:v>2799.0</c:v>
                </c:pt>
                <c:pt idx="20">
                  <c:v>2958.0</c:v>
                </c:pt>
                <c:pt idx="21">
                  <c:v>3192.0</c:v>
                </c:pt>
                <c:pt idx="22">
                  <c:v>3249.0</c:v>
                </c:pt>
              </c:numCache>
            </c:numRef>
          </c:val>
          <c:smooth val="0"/>
          <c:extLst xmlns:c16r2="http://schemas.microsoft.com/office/drawing/2015/06/chart">
            <c:ext xmlns:c16="http://schemas.microsoft.com/office/drawing/2014/chart" uri="{C3380CC4-5D6E-409C-BE32-E72D297353CC}">
              <c16:uniqueId val="{00000000-F892-4016-9F75-1F8A39D6E011}"/>
            </c:ext>
          </c:extLst>
        </c:ser>
        <c:ser>
          <c:idx val="0"/>
          <c:order val="1"/>
          <c:tx>
            <c:strRef>
              <c:f>'Degrees  by gender'!$C$7</c:f>
              <c:strCache>
                <c:ptCount val="1"/>
                <c:pt idx="0">
                  <c:v>Males</c:v>
                </c:pt>
              </c:strCache>
            </c:strRef>
          </c:tx>
          <c:spPr>
            <a:ln w="50800">
              <a:solidFill>
                <a:schemeClr val="accent6">
                  <a:lumMod val="75000"/>
                </a:schemeClr>
              </a:solidFill>
            </a:ln>
          </c:spPr>
          <c:marker>
            <c:symbol val="square"/>
            <c:size val="15"/>
            <c:spPr>
              <a:noFill/>
              <a:ln w="25400">
                <a:solidFill>
                  <a:schemeClr val="accent6">
                    <a:lumMod val="75000"/>
                  </a:schemeClr>
                </a:solidFill>
              </a:ln>
            </c:spPr>
          </c:marker>
          <c:cat>
            <c:numRef>
              <c:f>'Degrees  by gender'!$D$4:$Z$4</c:f>
              <c:numCache>
                <c:formatCode>General</c:formatCode>
                <c:ptCount val="23"/>
                <c:pt idx="0">
                  <c:v>1992.0</c:v>
                </c:pt>
                <c:pt idx="1">
                  <c:v>1993.0</c:v>
                </c:pt>
                <c:pt idx="2">
                  <c:v>1994.0</c:v>
                </c:pt>
                <c:pt idx="3">
                  <c:v>1995.0</c:v>
                </c:pt>
                <c:pt idx="4">
                  <c:v>1996.0</c:v>
                </c:pt>
                <c:pt idx="5">
                  <c:v>1997.0</c:v>
                </c:pt>
                <c:pt idx="6">
                  <c:v>1998.0</c:v>
                </c:pt>
                <c:pt idx="7">
                  <c:v>1999.0</c:v>
                </c:pt>
                <c:pt idx="8">
                  <c:v>2000.0</c:v>
                </c:pt>
                <c:pt idx="9">
                  <c:v>2001.0</c:v>
                </c:pt>
                <c:pt idx="10">
                  <c:v>2002.0</c:v>
                </c:pt>
                <c:pt idx="11">
                  <c:v>2003.0</c:v>
                </c:pt>
                <c:pt idx="12">
                  <c:v>2004.0</c:v>
                </c:pt>
                <c:pt idx="13">
                  <c:v>2005.0</c:v>
                </c:pt>
                <c:pt idx="14">
                  <c:v>2006.0</c:v>
                </c:pt>
                <c:pt idx="15">
                  <c:v>2007.0</c:v>
                </c:pt>
                <c:pt idx="16">
                  <c:v>2008.0</c:v>
                </c:pt>
                <c:pt idx="17">
                  <c:v>2009.0</c:v>
                </c:pt>
                <c:pt idx="18">
                  <c:v>2010.0</c:v>
                </c:pt>
                <c:pt idx="19">
                  <c:v>2011.0</c:v>
                </c:pt>
                <c:pt idx="20">
                  <c:v>2012.0</c:v>
                </c:pt>
                <c:pt idx="21">
                  <c:v>2013.0</c:v>
                </c:pt>
                <c:pt idx="22">
                  <c:v>2014.0</c:v>
                </c:pt>
              </c:numCache>
            </c:numRef>
          </c:cat>
          <c:val>
            <c:numRef>
              <c:f>'Degrees  by gender'!$D$7:$Z$7</c:f>
              <c:numCache>
                <c:formatCode>#,##0</c:formatCode>
                <c:ptCount val="23"/>
                <c:pt idx="0">
                  <c:v>2136.0</c:v>
                </c:pt>
                <c:pt idx="1">
                  <c:v>2265.0</c:v>
                </c:pt>
                <c:pt idx="2">
                  <c:v>2454.0</c:v>
                </c:pt>
                <c:pt idx="3">
                  <c:v>2550.0</c:v>
                </c:pt>
                <c:pt idx="4">
                  <c:v>2595.0</c:v>
                </c:pt>
                <c:pt idx="5">
                  <c:v>2544.0</c:v>
                </c:pt>
                <c:pt idx="6">
                  <c:v>2541.0</c:v>
                </c:pt>
                <c:pt idx="7">
                  <c:v>2409.0</c:v>
                </c:pt>
                <c:pt idx="8">
                  <c:v>2277.0</c:v>
                </c:pt>
                <c:pt idx="9">
                  <c:v>2121.0</c:v>
                </c:pt>
                <c:pt idx="10">
                  <c:v>2124.0</c:v>
                </c:pt>
                <c:pt idx="11">
                  <c:v>2244.0</c:v>
                </c:pt>
                <c:pt idx="12">
                  <c:v>2394.0</c:v>
                </c:pt>
                <c:pt idx="13">
                  <c:v>2346.0</c:v>
                </c:pt>
                <c:pt idx="14">
                  <c:v>2514.0</c:v>
                </c:pt>
                <c:pt idx="15">
                  <c:v>2769.0</c:v>
                </c:pt>
                <c:pt idx="16">
                  <c:v>2994.0</c:v>
                </c:pt>
                <c:pt idx="17">
                  <c:v>3177.0</c:v>
                </c:pt>
                <c:pt idx="18">
                  <c:v>3285.0</c:v>
                </c:pt>
                <c:pt idx="19">
                  <c:v>3429.0</c:v>
                </c:pt>
                <c:pt idx="20">
                  <c:v>3507.0</c:v>
                </c:pt>
                <c:pt idx="21">
                  <c:v>3870.0</c:v>
                </c:pt>
                <c:pt idx="22">
                  <c:v>3942.0</c:v>
                </c:pt>
              </c:numCache>
            </c:numRef>
          </c:val>
          <c:smooth val="0"/>
          <c:extLst xmlns:c16r2="http://schemas.microsoft.com/office/drawing/2015/06/chart">
            <c:ext xmlns:c16="http://schemas.microsoft.com/office/drawing/2014/chart" uri="{C3380CC4-5D6E-409C-BE32-E72D297353CC}">
              <c16:uniqueId val="{00000001-F892-4016-9F75-1F8A39D6E011}"/>
            </c:ext>
          </c:extLst>
        </c:ser>
        <c:dLbls>
          <c:showLegendKey val="0"/>
          <c:showVal val="0"/>
          <c:showCatName val="0"/>
          <c:showSerName val="0"/>
          <c:showPercent val="0"/>
          <c:showBubbleSize val="0"/>
        </c:dLbls>
        <c:marker val="1"/>
        <c:smooth val="0"/>
        <c:axId val="2145675016"/>
        <c:axId val="2145680408"/>
      </c:lineChart>
      <c:catAx>
        <c:axId val="2145675016"/>
        <c:scaling>
          <c:orientation val="minMax"/>
        </c:scaling>
        <c:delete val="0"/>
        <c:axPos val="b"/>
        <c:numFmt formatCode="General" sourceLinked="1"/>
        <c:majorTickMark val="out"/>
        <c:minorTickMark val="none"/>
        <c:tickLblPos val="nextTo"/>
        <c:txPr>
          <a:bodyPr rot="-5400000" vert="horz"/>
          <a:lstStyle/>
          <a:p>
            <a:pPr>
              <a:defRPr lang="en-CA" sz="1400" b="1">
                <a:latin typeface="Arial" panose="020B0604020202020204" pitchFamily="34" charset="0"/>
                <a:cs typeface="Arial" panose="020B0604020202020204" pitchFamily="34" charset="0"/>
              </a:defRPr>
            </a:pPr>
            <a:endParaRPr lang="en-US"/>
          </a:p>
        </c:txPr>
        <c:crossAx val="2145680408"/>
        <c:crosses val="autoZero"/>
        <c:auto val="1"/>
        <c:lblAlgn val="ctr"/>
        <c:lblOffset val="100"/>
        <c:noMultiLvlLbl val="0"/>
      </c:catAx>
      <c:valAx>
        <c:axId val="2145680408"/>
        <c:scaling>
          <c:orientation val="minMax"/>
          <c:max val="4000.0"/>
          <c:min val="0.0"/>
        </c:scaling>
        <c:delete val="0"/>
        <c:axPos val="l"/>
        <c:majorGridlines/>
        <c:numFmt formatCode="#,##0" sourceLinked="1"/>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2145675016"/>
        <c:crosses val="autoZero"/>
        <c:crossBetween val="between"/>
        <c:majorUnit val="500.0"/>
      </c:valAx>
    </c:plotArea>
    <c:legend>
      <c:legendPos val="r"/>
      <c:layout>
        <c:manualLayout>
          <c:xMode val="edge"/>
          <c:yMode val="edge"/>
          <c:x val="0.728066909094934"/>
          <c:y val="0.497814810730801"/>
          <c:w val="0.150338287563116"/>
          <c:h val="0.137550458916758"/>
        </c:manualLayout>
      </c:layout>
      <c:overlay val="0"/>
      <c:spPr>
        <a:solidFill>
          <a:schemeClr val="bg1"/>
        </a:solidFill>
        <a:ln w="12700">
          <a:solidFill>
            <a:schemeClr val="tx1"/>
          </a:solidFill>
        </a:ln>
      </c:spPr>
      <c:txPr>
        <a:bodyPr/>
        <a:lstStyle/>
        <a:p>
          <a:pPr>
            <a:defRPr lang="en-CA" sz="1400" b="1">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0000000000001" l="0.700000000000001" r="0.700000000000001" t="0.750000000000001" header="0.3" footer="0.3"/>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39044655434864"/>
          <c:y val="0.0224035524856946"/>
          <c:w val="0.893009262014942"/>
          <c:h val="0.834222736455021"/>
        </c:manualLayout>
      </c:layout>
      <c:lineChart>
        <c:grouping val="standard"/>
        <c:varyColors val="0"/>
        <c:ser>
          <c:idx val="0"/>
          <c:order val="0"/>
          <c:tx>
            <c:strRef>
              <c:f>'Deg by intern''l '!$C$4</c:f>
              <c:strCache>
                <c:ptCount val="1"/>
                <c:pt idx="0">
                  <c:v>Total</c:v>
                </c:pt>
              </c:strCache>
            </c:strRef>
          </c:tx>
          <c:spPr>
            <a:ln w="50800">
              <a:solidFill>
                <a:schemeClr val="tx1"/>
              </a:solidFill>
            </a:ln>
          </c:spPr>
          <c:marker>
            <c:symbol val="circle"/>
            <c:size val="15"/>
            <c:spPr>
              <a:noFill/>
              <a:ln w="25400">
                <a:solidFill>
                  <a:schemeClr val="tx1"/>
                </a:solidFill>
              </a:ln>
            </c:spPr>
          </c:marker>
          <c:cat>
            <c:strRef>
              <c:f>'Deg by intern''l '!$D$3:$R$3</c:f>
              <c:strCach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strCache>
            </c:strRef>
          </c:cat>
          <c:val>
            <c:numRef>
              <c:f>'Deg by intern''l '!$D$4:$R$4</c:f>
              <c:numCache>
                <c:formatCode>#,##0</c:formatCode>
                <c:ptCount val="15"/>
                <c:pt idx="0">
                  <c:v>24228.0</c:v>
                </c:pt>
                <c:pt idx="1">
                  <c:v>24927.0</c:v>
                </c:pt>
                <c:pt idx="2">
                  <c:v>26343.0</c:v>
                </c:pt>
                <c:pt idx="3">
                  <c:v>29031.0</c:v>
                </c:pt>
                <c:pt idx="4">
                  <c:v>32511.0</c:v>
                </c:pt>
                <c:pt idx="5">
                  <c:v>32745.0</c:v>
                </c:pt>
                <c:pt idx="6">
                  <c:v>33948.0</c:v>
                </c:pt>
                <c:pt idx="7">
                  <c:v>34821.0</c:v>
                </c:pt>
                <c:pt idx="8">
                  <c:v>35961.0</c:v>
                </c:pt>
                <c:pt idx="9">
                  <c:v>38364.0</c:v>
                </c:pt>
                <c:pt idx="10">
                  <c:v>40872.0</c:v>
                </c:pt>
                <c:pt idx="11">
                  <c:v>42162.0</c:v>
                </c:pt>
                <c:pt idx="12">
                  <c:v>44667.0</c:v>
                </c:pt>
                <c:pt idx="13">
                  <c:v>46452.0</c:v>
                </c:pt>
                <c:pt idx="14">
                  <c:v>48024.0</c:v>
                </c:pt>
              </c:numCache>
            </c:numRef>
          </c:val>
          <c:smooth val="0"/>
          <c:extLst xmlns:c16r2="http://schemas.microsoft.com/office/drawing/2015/06/chart">
            <c:ext xmlns:c16="http://schemas.microsoft.com/office/drawing/2014/chart" uri="{C3380CC4-5D6E-409C-BE32-E72D297353CC}">
              <c16:uniqueId val="{00000000-26E7-478B-AFBC-622DB11E204E}"/>
            </c:ext>
          </c:extLst>
        </c:ser>
        <c:ser>
          <c:idx val="2"/>
          <c:order val="1"/>
          <c:tx>
            <c:strRef>
              <c:f>'Deg by intern''l '!$C$6</c:f>
              <c:strCache>
                <c:ptCount val="1"/>
                <c:pt idx="0">
                  <c:v>Canadian citizens &amp; permanent residents</c:v>
                </c:pt>
              </c:strCache>
            </c:strRef>
          </c:tx>
          <c:spPr>
            <a:ln w="50800">
              <a:solidFill>
                <a:schemeClr val="accent6">
                  <a:lumMod val="75000"/>
                </a:schemeClr>
              </a:solidFill>
            </a:ln>
          </c:spPr>
          <c:marker>
            <c:symbol val="star"/>
            <c:size val="20"/>
            <c:spPr>
              <a:noFill/>
              <a:ln w="25400">
                <a:solidFill>
                  <a:schemeClr val="accent6">
                    <a:lumMod val="75000"/>
                  </a:schemeClr>
                </a:solidFill>
              </a:ln>
            </c:spPr>
          </c:marker>
          <c:cat>
            <c:strRef>
              <c:f>'Deg by intern''l '!$D$3:$R$3</c:f>
              <c:strCach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strCache>
            </c:strRef>
          </c:cat>
          <c:val>
            <c:numRef>
              <c:f>'Deg by intern''l '!$D$6:$R$6</c:f>
              <c:numCache>
                <c:formatCode>#,##0</c:formatCode>
                <c:ptCount val="15"/>
                <c:pt idx="0">
                  <c:v>22611.0</c:v>
                </c:pt>
                <c:pt idx="1">
                  <c:v>22071.0</c:v>
                </c:pt>
                <c:pt idx="2">
                  <c:v>23112.0</c:v>
                </c:pt>
                <c:pt idx="3">
                  <c:v>25368.0</c:v>
                </c:pt>
                <c:pt idx="4">
                  <c:v>27705.0</c:v>
                </c:pt>
                <c:pt idx="5">
                  <c:v>28134.0</c:v>
                </c:pt>
                <c:pt idx="6">
                  <c:v>28767.0</c:v>
                </c:pt>
                <c:pt idx="7">
                  <c:v>29313.0</c:v>
                </c:pt>
                <c:pt idx="8">
                  <c:v>30420.0</c:v>
                </c:pt>
                <c:pt idx="9">
                  <c:v>32685.0</c:v>
                </c:pt>
                <c:pt idx="10">
                  <c:v>34497.0</c:v>
                </c:pt>
                <c:pt idx="11">
                  <c:v>34965.0</c:v>
                </c:pt>
                <c:pt idx="12">
                  <c:v>36414.0</c:v>
                </c:pt>
                <c:pt idx="13">
                  <c:v>36888.0</c:v>
                </c:pt>
                <c:pt idx="14">
                  <c:v>37101.0</c:v>
                </c:pt>
              </c:numCache>
            </c:numRef>
          </c:val>
          <c:smooth val="0"/>
          <c:extLst xmlns:c16r2="http://schemas.microsoft.com/office/drawing/2015/06/chart">
            <c:ext xmlns:c16="http://schemas.microsoft.com/office/drawing/2014/chart" uri="{C3380CC4-5D6E-409C-BE32-E72D297353CC}">
              <c16:uniqueId val="{00000001-26E7-478B-AFBC-622DB11E204E}"/>
            </c:ext>
          </c:extLst>
        </c:ser>
        <c:ser>
          <c:idx val="1"/>
          <c:order val="2"/>
          <c:tx>
            <c:strRef>
              <c:f>'Deg by intern''l '!$C$5</c:f>
              <c:strCache>
                <c:ptCount val="1"/>
                <c:pt idx="0">
                  <c:v>International students</c:v>
                </c:pt>
              </c:strCache>
            </c:strRef>
          </c:tx>
          <c:spPr>
            <a:ln w="50800">
              <a:solidFill>
                <a:srgbClr val="00B050"/>
              </a:solidFill>
            </a:ln>
          </c:spPr>
          <c:marker>
            <c:symbol val="diamond"/>
            <c:size val="17"/>
            <c:spPr>
              <a:solidFill>
                <a:srgbClr val="00B050"/>
              </a:solidFill>
              <a:ln w="12700">
                <a:solidFill>
                  <a:srgbClr val="00B050"/>
                </a:solidFill>
              </a:ln>
            </c:spPr>
          </c:marker>
          <c:cat>
            <c:strRef>
              <c:f>'Deg by intern''l '!$D$3:$R$3</c:f>
              <c:strCach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strCache>
            </c:strRef>
          </c:cat>
          <c:val>
            <c:numRef>
              <c:f>'Deg by intern''l '!$D$5:$R$5</c:f>
              <c:numCache>
                <c:formatCode>#,##0</c:formatCode>
                <c:ptCount val="15"/>
                <c:pt idx="0">
                  <c:v>1617.0</c:v>
                </c:pt>
                <c:pt idx="1">
                  <c:v>2856.0</c:v>
                </c:pt>
                <c:pt idx="2">
                  <c:v>3231.0</c:v>
                </c:pt>
                <c:pt idx="3">
                  <c:v>3663.0</c:v>
                </c:pt>
                <c:pt idx="4">
                  <c:v>4806.0</c:v>
                </c:pt>
                <c:pt idx="5">
                  <c:v>4611.0</c:v>
                </c:pt>
                <c:pt idx="6">
                  <c:v>5181.0</c:v>
                </c:pt>
                <c:pt idx="7">
                  <c:v>5508.0</c:v>
                </c:pt>
                <c:pt idx="8">
                  <c:v>5541.0</c:v>
                </c:pt>
                <c:pt idx="9">
                  <c:v>5679.0</c:v>
                </c:pt>
                <c:pt idx="10">
                  <c:v>6375.0</c:v>
                </c:pt>
                <c:pt idx="11">
                  <c:v>7197.0</c:v>
                </c:pt>
                <c:pt idx="12">
                  <c:v>8253.0</c:v>
                </c:pt>
                <c:pt idx="13">
                  <c:v>9564.0</c:v>
                </c:pt>
                <c:pt idx="14">
                  <c:v>10923.0</c:v>
                </c:pt>
              </c:numCache>
            </c:numRef>
          </c:val>
          <c:smooth val="0"/>
          <c:extLst xmlns:c16r2="http://schemas.microsoft.com/office/drawing/2015/06/chart">
            <c:ext xmlns:c16="http://schemas.microsoft.com/office/drawing/2014/chart" uri="{C3380CC4-5D6E-409C-BE32-E72D297353CC}">
              <c16:uniqueId val="{00000002-26E7-478B-AFBC-622DB11E204E}"/>
            </c:ext>
          </c:extLst>
        </c:ser>
        <c:dLbls>
          <c:showLegendKey val="0"/>
          <c:showVal val="0"/>
          <c:showCatName val="0"/>
          <c:showSerName val="0"/>
          <c:showPercent val="0"/>
          <c:showBubbleSize val="0"/>
        </c:dLbls>
        <c:marker val="1"/>
        <c:smooth val="0"/>
        <c:axId val="2142877144"/>
        <c:axId val="2142882264"/>
      </c:lineChart>
      <c:catAx>
        <c:axId val="2142877144"/>
        <c:scaling>
          <c:orientation val="minMax"/>
        </c:scaling>
        <c:delete val="0"/>
        <c:axPos val="b"/>
        <c:numFmt formatCode="General" sourceLinked="0"/>
        <c:majorTickMark val="out"/>
        <c:minorTickMark val="none"/>
        <c:tickLblPos val="nextTo"/>
        <c:txPr>
          <a:bodyPr rot="-5400000" vert="horz"/>
          <a:lstStyle/>
          <a:p>
            <a:pPr>
              <a:defRPr lang="en-CA" sz="1400" b="1">
                <a:latin typeface="Arial" panose="020B0604020202020204" pitchFamily="34" charset="0"/>
                <a:cs typeface="Arial" panose="020B0604020202020204" pitchFamily="34" charset="0"/>
              </a:defRPr>
            </a:pPr>
            <a:endParaRPr lang="en-US"/>
          </a:p>
        </c:txPr>
        <c:crossAx val="2142882264"/>
        <c:crosses val="autoZero"/>
        <c:auto val="1"/>
        <c:lblAlgn val="ctr"/>
        <c:lblOffset val="100"/>
        <c:noMultiLvlLbl val="0"/>
      </c:catAx>
      <c:valAx>
        <c:axId val="2142882264"/>
        <c:scaling>
          <c:orientation val="minMax"/>
        </c:scaling>
        <c:delete val="0"/>
        <c:axPos val="l"/>
        <c:majorGridlines/>
        <c:numFmt formatCode="#,##0" sourceLinked="0"/>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2142877144"/>
        <c:crosses val="autoZero"/>
        <c:crossBetween val="between"/>
      </c:valAx>
    </c:plotArea>
    <c:legend>
      <c:legendPos val="r"/>
      <c:layout>
        <c:manualLayout>
          <c:xMode val="edge"/>
          <c:yMode val="edge"/>
          <c:x val="0.0954663420792846"/>
          <c:y val="0.108200205578531"/>
          <c:w val="0.461744207735308"/>
          <c:h val="0.143602023869298"/>
        </c:manualLayout>
      </c:layout>
      <c:overlay val="0"/>
      <c:spPr>
        <a:solidFill>
          <a:schemeClr val="bg1"/>
        </a:solidFill>
        <a:ln w="12700">
          <a:solidFill>
            <a:schemeClr val="tx1"/>
          </a:solidFill>
        </a:ln>
      </c:spPr>
      <c:txPr>
        <a:bodyPr/>
        <a:lstStyle/>
        <a:p>
          <a:pPr>
            <a:defRPr lang="en-CA" sz="14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1" l="0.700000000000001" r="0.700000000000001" t="0.750000000000001" header="0.3" footer="0.3"/>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849222052993"/>
          <c:y val="0.0163477370228751"/>
          <c:w val="0.893009262014942"/>
          <c:h val="0.834222736455021"/>
        </c:manualLayout>
      </c:layout>
      <c:lineChart>
        <c:grouping val="standard"/>
        <c:varyColors val="0"/>
        <c:ser>
          <c:idx val="0"/>
          <c:order val="0"/>
          <c:tx>
            <c:strRef>
              <c:f>'Deg by intern''l '!$C$9</c:f>
              <c:strCache>
                <c:ptCount val="1"/>
                <c:pt idx="0">
                  <c:v>Total</c:v>
                </c:pt>
              </c:strCache>
            </c:strRef>
          </c:tx>
          <c:spPr>
            <a:ln w="50800">
              <a:solidFill>
                <a:schemeClr val="accent1"/>
              </a:solidFill>
            </a:ln>
          </c:spPr>
          <c:marker>
            <c:symbol val="diamond"/>
            <c:size val="15"/>
            <c:spPr>
              <a:solidFill>
                <a:schemeClr val="accent1"/>
              </a:solidFill>
              <a:ln w="25400">
                <a:solidFill>
                  <a:schemeClr val="accent1"/>
                </a:solidFill>
              </a:ln>
            </c:spPr>
          </c:marker>
          <c:cat>
            <c:strRef>
              <c:f>'Deg by intern''l '!$D$3:$R$3</c:f>
              <c:strCach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strCache>
            </c:strRef>
          </c:cat>
          <c:val>
            <c:numRef>
              <c:f>'Deg by intern''l '!$D$9:$R$9</c:f>
              <c:numCache>
                <c:formatCode>#,##0</c:formatCode>
                <c:ptCount val="15"/>
                <c:pt idx="0">
                  <c:v>3861.0</c:v>
                </c:pt>
                <c:pt idx="1">
                  <c:v>3705.0</c:v>
                </c:pt>
                <c:pt idx="2">
                  <c:v>3723.0</c:v>
                </c:pt>
                <c:pt idx="3">
                  <c:v>3858.0</c:v>
                </c:pt>
                <c:pt idx="4">
                  <c:v>4245.0</c:v>
                </c:pt>
                <c:pt idx="5">
                  <c:v>4185.0</c:v>
                </c:pt>
                <c:pt idx="6">
                  <c:v>4437.0</c:v>
                </c:pt>
                <c:pt idx="7">
                  <c:v>4998.0</c:v>
                </c:pt>
                <c:pt idx="8">
                  <c:v>5367.0</c:v>
                </c:pt>
                <c:pt idx="9">
                  <c:v>5673.0</c:v>
                </c:pt>
                <c:pt idx="10">
                  <c:v>5934.0</c:v>
                </c:pt>
                <c:pt idx="11">
                  <c:v>6228.0</c:v>
                </c:pt>
                <c:pt idx="12">
                  <c:v>6426.0</c:v>
                </c:pt>
                <c:pt idx="13">
                  <c:v>7062.0</c:v>
                </c:pt>
                <c:pt idx="14">
                  <c:v>7191.0</c:v>
                </c:pt>
              </c:numCache>
            </c:numRef>
          </c:val>
          <c:smooth val="0"/>
          <c:extLst xmlns:c16r2="http://schemas.microsoft.com/office/drawing/2015/06/chart">
            <c:ext xmlns:c16="http://schemas.microsoft.com/office/drawing/2014/chart" uri="{C3380CC4-5D6E-409C-BE32-E72D297353CC}">
              <c16:uniqueId val="{00000000-9F22-4894-B9AE-B6305DB04498}"/>
            </c:ext>
          </c:extLst>
        </c:ser>
        <c:ser>
          <c:idx val="2"/>
          <c:order val="1"/>
          <c:tx>
            <c:strRef>
              <c:f>'Deg by intern''l '!$C$11</c:f>
              <c:strCache>
                <c:ptCount val="1"/>
                <c:pt idx="0">
                  <c:v>Canadian citizens &amp; permanent residents</c:v>
                </c:pt>
              </c:strCache>
            </c:strRef>
          </c:tx>
          <c:spPr>
            <a:ln w="63500">
              <a:solidFill>
                <a:schemeClr val="accent6">
                  <a:lumMod val="75000"/>
                </a:schemeClr>
              </a:solidFill>
            </a:ln>
          </c:spPr>
          <c:marker>
            <c:symbol val="plus"/>
            <c:size val="24"/>
            <c:spPr>
              <a:noFill/>
              <a:ln w="38100">
                <a:solidFill>
                  <a:schemeClr val="accent6">
                    <a:lumMod val="75000"/>
                  </a:schemeClr>
                </a:solidFill>
              </a:ln>
            </c:spPr>
          </c:marker>
          <c:cat>
            <c:strRef>
              <c:f>'Deg by intern''l '!$D$3:$R$3</c:f>
              <c:strCach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strCache>
            </c:strRef>
          </c:cat>
          <c:val>
            <c:numRef>
              <c:f>'Deg by intern''l '!$D$11:$R$11</c:f>
              <c:numCache>
                <c:formatCode>#,##0</c:formatCode>
                <c:ptCount val="15"/>
                <c:pt idx="0">
                  <c:v>3528.0</c:v>
                </c:pt>
                <c:pt idx="1">
                  <c:v>3228.0</c:v>
                </c:pt>
                <c:pt idx="2">
                  <c:v>3240.0</c:v>
                </c:pt>
                <c:pt idx="3">
                  <c:v>3366.0</c:v>
                </c:pt>
                <c:pt idx="4">
                  <c:v>3684.0</c:v>
                </c:pt>
                <c:pt idx="5">
                  <c:v>3603.0</c:v>
                </c:pt>
                <c:pt idx="6">
                  <c:v>3828.0</c:v>
                </c:pt>
                <c:pt idx="7">
                  <c:v>4332.0</c:v>
                </c:pt>
                <c:pt idx="8">
                  <c:v>4671.0</c:v>
                </c:pt>
                <c:pt idx="9">
                  <c:v>4941.0</c:v>
                </c:pt>
                <c:pt idx="10">
                  <c:v>5136.0</c:v>
                </c:pt>
                <c:pt idx="11">
                  <c:v>5301.0</c:v>
                </c:pt>
                <c:pt idx="12">
                  <c:v>5403.0</c:v>
                </c:pt>
                <c:pt idx="13">
                  <c:v>5775.0</c:v>
                </c:pt>
                <c:pt idx="14">
                  <c:v>5676.0</c:v>
                </c:pt>
              </c:numCache>
            </c:numRef>
          </c:val>
          <c:smooth val="0"/>
          <c:extLst xmlns:c16r2="http://schemas.microsoft.com/office/drawing/2015/06/chart">
            <c:ext xmlns:c16="http://schemas.microsoft.com/office/drawing/2014/chart" uri="{C3380CC4-5D6E-409C-BE32-E72D297353CC}">
              <c16:uniqueId val="{00000001-9F22-4894-B9AE-B6305DB04498}"/>
            </c:ext>
          </c:extLst>
        </c:ser>
        <c:ser>
          <c:idx val="1"/>
          <c:order val="2"/>
          <c:tx>
            <c:strRef>
              <c:f>'Deg by intern''l '!$C$10</c:f>
              <c:strCache>
                <c:ptCount val="1"/>
                <c:pt idx="0">
                  <c:v>International students</c:v>
                </c:pt>
              </c:strCache>
            </c:strRef>
          </c:tx>
          <c:spPr>
            <a:ln w="63500">
              <a:solidFill>
                <a:schemeClr val="accent3">
                  <a:lumMod val="75000"/>
                </a:schemeClr>
              </a:solidFill>
            </a:ln>
          </c:spPr>
          <c:marker>
            <c:symbol val="circle"/>
            <c:size val="20"/>
            <c:spPr>
              <a:noFill/>
              <a:ln w="25400">
                <a:solidFill>
                  <a:schemeClr val="accent3">
                    <a:lumMod val="75000"/>
                  </a:schemeClr>
                </a:solidFill>
              </a:ln>
            </c:spPr>
          </c:marker>
          <c:cat>
            <c:strRef>
              <c:f>'Deg by intern''l '!$D$3:$R$3</c:f>
              <c:strCach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strCache>
            </c:strRef>
          </c:cat>
          <c:val>
            <c:numRef>
              <c:f>'Deg by intern''l '!$D$10:$R$10</c:f>
              <c:numCache>
                <c:formatCode>#,##0</c:formatCode>
                <c:ptCount val="15"/>
                <c:pt idx="0">
                  <c:v>333.0</c:v>
                </c:pt>
                <c:pt idx="1">
                  <c:v>477.0</c:v>
                </c:pt>
                <c:pt idx="2">
                  <c:v>483.0</c:v>
                </c:pt>
                <c:pt idx="3">
                  <c:v>492.0</c:v>
                </c:pt>
                <c:pt idx="4">
                  <c:v>561.0</c:v>
                </c:pt>
                <c:pt idx="5">
                  <c:v>582.0</c:v>
                </c:pt>
                <c:pt idx="6">
                  <c:v>609.0</c:v>
                </c:pt>
                <c:pt idx="7">
                  <c:v>666.0</c:v>
                </c:pt>
                <c:pt idx="8">
                  <c:v>696.0</c:v>
                </c:pt>
                <c:pt idx="9">
                  <c:v>732.0</c:v>
                </c:pt>
                <c:pt idx="10">
                  <c:v>798.0</c:v>
                </c:pt>
                <c:pt idx="11">
                  <c:v>927.0</c:v>
                </c:pt>
                <c:pt idx="12">
                  <c:v>1023.0</c:v>
                </c:pt>
                <c:pt idx="13">
                  <c:v>1287.0</c:v>
                </c:pt>
                <c:pt idx="14">
                  <c:v>1515.0</c:v>
                </c:pt>
              </c:numCache>
            </c:numRef>
          </c:val>
          <c:smooth val="0"/>
          <c:extLst xmlns:c16r2="http://schemas.microsoft.com/office/drawing/2015/06/chart">
            <c:ext xmlns:c16="http://schemas.microsoft.com/office/drawing/2014/chart" uri="{C3380CC4-5D6E-409C-BE32-E72D297353CC}">
              <c16:uniqueId val="{00000002-9F22-4894-B9AE-B6305DB04498}"/>
            </c:ext>
          </c:extLst>
        </c:ser>
        <c:dLbls>
          <c:showLegendKey val="0"/>
          <c:showVal val="0"/>
          <c:showCatName val="0"/>
          <c:showSerName val="0"/>
          <c:showPercent val="0"/>
          <c:showBubbleSize val="0"/>
        </c:dLbls>
        <c:marker val="1"/>
        <c:smooth val="0"/>
        <c:axId val="2142935896"/>
        <c:axId val="2142941016"/>
      </c:lineChart>
      <c:catAx>
        <c:axId val="2142935896"/>
        <c:scaling>
          <c:orientation val="minMax"/>
        </c:scaling>
        <c:delete val="0"/>
        <c:axPos val="b"/>
        <c:numFmt formatCode="General" sourceLinked="0"/>
        <c:majorTickMark val="out"/>
        <c:minorTickMark val="none"/>
        <c:tickLblPos val="nextTo"/>
        <c:txPr>
          <a:bodyPr rot="-5400000" vert="horz"/>
          <a:lstStyle/>
          <a:p>
            <a:pPr>
              <a:defRPr lang="en-CA" sz="1400" b="1">
                <a:latin typeface="Arial" panose="020B0604020202020204" pitchFamily="34" charset="0"/>
                <a:cs typeface="Arial" panose="020B0604020202020204" pitchFamily="34" charset="0"/>
              </a:defRPr>
            </a:pPr>
            <a:endParaRPr lang="en-US"/>
          </a:p>
        </c:txPr>
        <c:crossAx val="2142941016"/>
        <c:crosses val="autoZero"/>
        <c:auto val="1"/>
        <c:lblAlgn val="ctr"/>
        <c:lblOffset val="100"/>
        <c:noMultiLvlLbl val="0"/>
      </c:catAx>
      <c:valAx>
        <c:axId val="2142941016"/>
        <c:scaling>
          <c:orientation val="minMax"/>
        </c:scaling>
        <c:delete val="0"/>
        <c:axPos val="l"/>
        <c:majorGridlines/>
        <c:numFmt formatCode="#,##0" sourceLinked="0"/>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2142935896"/>
        <c:crosses val="autoZero"/>
        <c:crossBetween val="between"/>
      </c:valAx>
    </c:plotArea>
    <c:legend>
      <c:legendPos val="r"/>
      <c:layout>
        <c:manualLayout>
          <c:xMode val="edge"/>
          <c:yMode val="edge"/>
          <c:x val="0.0969349411756682"/>
          <c:y val="0.110218797926667"/>
          <c:w val="0.489647590566598"/>
          <c:h val="0.145620616217434"/>
        </c:manualLayout>
      </c:layout>
      <c:overlay val="0"/>
      <c:spPr>
        <a:solidFill>
          <a:schemeClr val="bg1"/>
        </a:solidFill>
        <a:ln w="12700">
          <a:solidFill>
            <a:schemeClr val="tx1"/>
          </a:solidFill>
        </a:ln>
      </c:spPr>
      <c:txPr>
        <a:bodyPr/>
        <a:lstStyle/>
        <a:p>
          <a:pPr>
            <a:defRPr lang="en-CA" sz="14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1" l="0.700000000000001" r="0.700000000000001" t="0.750000000000001" header="0.3" footer="0.3"/>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39044655434864"/>
          <c:y val="0.0224035524856946"/>
          <c:w val="0.893009262014942"/>
          <c:h val="0.834222736455021"/>
        </c:manualLayout>
      </c:layout>
      <c:barChart>
        <c:barDir val="col"/>
        <c:grouping val="clustered"/>
        <c:varyColors val="0"/>
        <c:ser>
          <c:idx val="2"/>
          <c:order val="0"/>
          <c:tx>
            <c:strRef>
              <c:f>'Deg by intern''l '!$C$16</c:f>
              <c:strCache>
                <c:ptCount val="1"/>
                <c:pt idx="0">
                  <c:v>Canadian citizens &amp; permanent residents</c:v>
                </c:pt>
              </c:strCache>
            </c:strRef>
          </c:tx>
          <c:spPr>
            <a:pattFill prst="pct70">
              <a:fgClr>
                <a:schemeClr val="accent6">
                  <a:lumMod val="75000"/>
                </a:schemeClr>
              </a:fgClr>
              <a:bgClr>
                <a:schemeClr val="bg1"/>
              </a:bgClr>
            </a:pattFill>
            <a:ln w="50800">
              <a:noFill/>
            </a:ln>
          </c:spPr>
          <c:invertIfNegative val="0"/>
          <c:cat>
            <c:strRef>
              <c:f>'Deg by intern''l '!$E$3:$R$3</c:f>
              <c:strCach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strCache>
            </c:strRef>
          </c:cat>
          <c:val>
            <c:numRef>
              <c:f>'Deg by intern''l '!$E$16:$R$16</c:f>
              <c:numCache>
                <c:formatCode>#,##0.0</c:formatCode>
                <c:ptCount val="14"/>
                <c:pt idx="0">
                  <c:v>-2.388218123921985</c:v>
                </c:pt>
                <c:pt idx="1">
                  <c:v>4.716596438765801</c:v>
                </c:pt>
                <c:pt idx="2">
                  <c:v>9.761163032191069</c:v>
                </c:pt>
                <c:pt idx="3">
                  <c:v>9.212393566698203</c:v>
                </c:pt>
                <c:pt idx="4">
                  <c:v>1.548456957227937</c:v>
                </c:pt>
                <c:pt idx="5">
                  <c:v>2.249946683727874</c:v>
                </c:pt>
                <c:pt idx="6">
                  <c:v>1.898008134320576</c:v>
                </c:pt>
                <c:pt idx="7">
                  <c:v>3.776481424623887</c:v>
                </c:pt>
                <c:pt idx="8">
                  <c:v>7.445759368836293</c:v>
                </c:pt>
                <c:pt idx="9">
                  <c:v>5.54382744378155</c:v>
                </c:pt>
                <c:pt idx="10">
                  <c:v>1.356639707800678</c:v>
                </c:pt>
                <c:pt idx="11">
                  <c:v>4.144144144144144</c:v>
                </c:pt>
                <c:pt idx="12">
                  <c:v>1.301697149448014</c:v>
                </c:pt>
                <c:pt idx="13">
                  <c:v>0.577423552374756</c:v>
                </c:pt>
              </c:numCache>
            </c:numRef>
          </c:val>
          <c:extLst xmlns:c16r2="http://schemas.microsoft.com/office/drawing/2015/06/chart">
            <c:ext xmlns:c16="http://schemas.microsoft.com/office/drawing/2014/chart" uri="{C3380CC4-5D6E-409C-BE32-E72D297353CC}">
              <c16:uniqueId val="{00000000-4E28-4A11-A6CD-CF2B62CF556E}"/>
            </c:ext>
          </c:extLst>
        </c:ser>
        <c:ser>
          <c:idx val="1"/>
          <c:order val="1"/>
          <c:tx>
            <c:strRef>
              <c:f>'Deg by intern''l '!$C$15</c:f>
              <c:strCache>
                <c:ptCount val="1"/>
                <c:pt idx="0">
                  <c:v>International students</c:v>
                </c:pt>
              </c:strCache>
            </c:strRef>
          </c:tx>
          <c:spPr>
            <a:solidFill>
              <a:schemeClr val="accent3">
                <a:lumMod val="50000"/>
              </a:schemeClr>
            </a:solidFill>
            <a:ln w="50800">
              <a:noFill/>
            </a:ln>
          </c:spPr>
          <c:invertIfNegative val="0"/>
          <c:cat>
            <c:strRef>
              <c:f>'Deg by intern''l '!$E$3:$R$3</c:f>
              <c:strCach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strCache>
            </c:strRef>
          </c:cat>
          <c:val>
            <c:numRef>
              <c:f>'Deg by intern''l '!$E$15:$R$15</c:f>
              <c:numCache>
                <c:formatCode>#,##0.0</c:formatCode>
                <c:ptCount val="14"/>
                <c:pt idx="0">
                  <c:v>76.62337662337663</c:v>
                </c:pt>
                <c:pt idx="1">
                  <c:v>13.13025210084034</c:v>
                </c:pt>
                <c:pt idx="2">
                  <c:v>13.37047353760446</c:v>
                </c:pt>
                <c:pt idx="3">
                  <c:v>31.20393120393121</c:v>
                </c:pt>
                <c:pt idx="4">
                  <c:v>-4.057428214731586</c:v>
                </c:pt>
                <c:pt idx="5">
                  <c:v>12.36174365647365</c:v>
                </c:pt>
                <c:pt idx="6">
                  <c:v>6.311522872032427</c:v>
                </c:pt>
                <c:pt idx="7">
                  <c:v>0.599128540305011</c:v>
                </c:pt>
                <c:pt idx="8">
                  <c:v>2.490525175961018</c:v>
                </c:pt>
                <c:pt idx="9">
                  <c:v>12.25567881669308</c:v>
                </c:pt>
                <c:pt idx="10">
                  <c:v>12.89411764705882</c:v>
                </c:pt>
                <c:pt idx="11">
                  <c:v>14.67278032513547</c:v>
                </c:pt>
                <c:pt idx="12">
                  <c:v>15.88513267902581</c:v>
                </c:pt>
                <c:pt idx="13">
                  <c:v>14.20953575909661</c:v>
                </c:pt>
              </c:numCache>
            </c:numRef>
          </c:val>
          <c:extLst xmlns:c16r2="http://schemas.microsoft.com/office/drawing/2015/06/chart">
            <c:ext xmlns:c16="http://schemas.microsoft.com/office/drawing/2014/chart" uri="{C3380CC4-5D6E-409C-BE32-E72D297353CC}">
              <c16:uniqueId val="{00000001-4E28-4A11-A6CD-CF2B62CF556E}"/>
            </c:ext>
          </c:extLst>
        </c:ser>
        <c:dLbls>
          <c:showLegendKey val="0"/>
          <c:showVal val="0"/>
          <c:showCatName val="0"/>
          <c:showSerName val="0"/>
          <c:showPercent val="0"/>
          <c:showBubbleSize val="0"/>
        </c:dLbls>
        <c:gapWidth val="52"/>
        <c:axId val="2142996936"/>
        <c:axId val="2143000056"/>
      </c:barChart>
      <c:catAx>
        <c:axId val="2142996936"/>
        <c:scaling>
          <c:orientation val="minMax"/>
        </c:scaling>
        <c:delete val="0"/>
        <c:axPos val="b"/>
        <c:numFmt formatCode="General" sourceLinked="0"/>
        <c:majorTickMark val="out"/>
        <c:minorTickMark val="none"/>
        <c:tickLblPos val="low"/>
        <c:txPr>
          <a:bodyPr rot="-5400000" vert="horz"/>
          <a:lstStyle/>
          <a:p>
            <a:pPr>
              <a:defRPr lang="en-CA" sz="1400" b="1">
                <a:latin typeface="Arial" panose="020B0604020202020204" pitchFamily="34" charset="0"/>
                <a:cs typeface="Arial" panose="020B0604020202020204" pitchFamily="34" charset="0"/>
              </a:defRPr>
            </a:pPr>
            <a:endParaRPr lang="en-US"/>
          </a:p>
        </c:txPr>
        <c:crossAx val="2143000056"/>
        <c:crosses val="autoZero"/>
        <c:auto val="1"/>
        <c:lblAlgn val="ctr"/>
        <c:lblOffset val="100"/>
        <c:noMultiLvlLbl val="0"/>
      </c:catAx>
      <c:valAx>
        <c:axId val="2143000056"/>
        <c:scaling>
          <c:orientation val="minMax"/>
          <c:max val="30.0"/>
          <c:min val="-10.0"/>
        </c:scaling>
        <c:delete val="0"/>
        <c:axPos val="l"/>
        <c:majorGridlines/>
        <c:numFmt formatCode="#,##0" sourceLinked="0"/>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2142996936"/>
        <c:crosses val="autoZero"/>
        <c:crossBetween val="between"/>
        <c:majorUnit val="5.0"/>
      </c:valAx>
    </c:plotArea>
    <c:legend>
      <c:legendPos val="r"/>
      <c:layout>
        <c:manualLayout>
          <c:xMode val="edge"/>
          <c:yMode val="edge"/>
          <c:x val="0.447930125211371"/>
          <c:y val="0.011307772867989"/>
          <c:w val="0.49782780317118"/>
          <c:h val="0.147224999773504"/>
        </c:manualLayout>
      </c:layout>
      <c:overlay val="0"/>
      <c:spPr>
        <a:solidFill>
          <a:schemeClr val="bg1"/>
        </a:solidFill>
        <a:ln w="12700">
          <a:solidFill>
            <a:schemeClr val="tx1"/>
          </a:solidFill>
        </a:ln>
      </c:spPr>
      <c:txPr>
        <a:bodyPr/>
        <a:lstStyle/>
        <a:p>
          <a:pPr>
            <a:defRPr lang="en-CA" sz="14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1" l="0.700000000000001" r="0.700000000000001" t="0.750000000000001" header="0.3" footer="0.3"/>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39044655434864"/>
          <c:y val="0.0224035524856946"/>
          <c:w val="0.893009262014942"/>
          <c:h val="0.834222736455021"/>
        </c:manualLayout>
      </c:layout>
      <c:barChart>
        <c:barDir val="col"/>
        <c:grouping val="clustered"/>
        <c:varyColors val="0"/>
        <c:ser>
          <c:idx val="2"/>
          <c:order val="0"/>
          <c:tx>
            <c:strRef>
              <c:f>'Deg by intern''l '!$C$21</c:f>
              <c:strCache>
                <c:ptCount val="1"/>
                <c:pt idx="0">
                  <c:v>Canadian citizens &amp; permanent residents</c:v>
                </c:pt>
              </c:strCache>
            </c:strRef>
          </c:tx>
          <c:spPr>
            <a:pattFill prst="pct70">
              <a:fgClr>
                <a:schemeClr val="accent6">
                  <a:lumMod val="75000"/>
                </a:schemeClr>
              </a:fgClr>
              <a:bgClr>
                <a:schemeClr val="bg1"/>
              </a:bgClr>
            </a:pattFill>
            <a:ln w="50800">
              <a:noFill/>
            </a:ln>
          </c:spPr>
          <c:invertIfNegative val="0"/>
          <c:cat>
            <c:strRef>
              <c:f>'Deg by intern''l '!$E$3:$R$3</c:f>
              <c:strCach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strCache>
            </c:strRef>
          </c:cat>
          <c:val>
            <c:numRef>
              <c:f>'Deg by intern''l '!$E$21:$R$21</c:f>
              <c:numCache>
                <c:formatCode>#,##0.0</c:formatCode>
                <c:ptCount val="14"/>
                <c:pt idx="0">
                  <c:v>-8.503401360544216</c:v>
                </c:pt>
                <c:pt idx="1">
                  <c:v>0.371747211895911</c:v>
                </c:pt>
                <c:pt idx="2">
                  <c:v>3.888888888888889</c:v>
                </c:pt>
                <c:pt idx="3">
                  <c:v>9.44741532976827</c:v>
                </c:pt>
                <c:pt idx="4">
                  <c:v>-2.198697068403909</c:v>
                </c:pt>
                <c:pt idx="5">
                  <c:v>6.244796003330558</c:v>
                </c:pt>
                <c:pt idx="6">
                  <c:v>13.16614420062696</c:v>
                </c:pt>
                <c:pt idx="7">
                  <c:v>7.825484764542937</c:v>
                </c:pt>
                <c:pt idx="8">
                  <c:v>5.780346820809249</c:v>
                </c:pt>
                <c:pt idx="9">
                  <c:v>3.946569520340012</c:v>
                </c:pt>
                <c:pt idx="10">
                  <c:v>3.212616822429906</c:v>
                </c:pt>
                <c:pt idx="11">
                  <c:v>1.924165251839276</c:v>
                </c:pt>
                <c:pt idx="12">
                  <c:v>6.885063853414768</c:v>
                </c:pt>
                <c:pt idx="13">
                  <c:v>-1.714285714285714</c:v>
                </c:pt>
              </c:numCache>
            </c:numRef>
          </c:val>
          <c:extLst xmlns:c16r2="http://schemas.microsoft.com/office/drawing/2015/06/chart">
            <c:ext xmlns:c16="http://schemas.microsoft.com/office/drawing/2014/chart" uri="{C3380CC4-5D6E-409C-BE32-E72D297353CC}">
              <c16:uniqueId val="{00000000-B4D2-4654-9741-17E17A40F2E9}"/>
            </c:ext>
          </c:extLst>
        </c:ser>
        <c:ser>
          <c:idx val="1"/>
          <c:order val="1"/>
          <c:tx>
            <c:strRef>
              <c:f>'Deg by intern''l '!$C$20</c:f>
              <c:strCache>
                <c:ptCount val="1"/>
                <c:pt idx="0">
                  <c:v>International students</c:v>
                </c:pt>
              </c:strCache>
            </c:strRef>
          </c:tx>
          <c:spPr>
            <a:solidFill>
              <a:schemeClr val="accent3">
                <a:lumMod val="50000"/>
              </a:schemeClr>
            </a:solidFill>
            <a:ln w="50800">
              <a:noFill/>
            </a:ln>
          </c:spPr>
          <c:invertIfNegative val="0"/>
          <c:cat>
            <c:strRef>
              <c:f>'Deg by intern''l '!$E$3:$R$3</c:f>
              <c:strCach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strCache>
            </c:strRef>
          </c:cat>
          <c:val>
            <c:numRef>
              <c:f>'Deg by intern''l '!$E$20:$R$20</c:f>
              <c:numCache>
                <c:formatCode>#,##0.0</c:formatCode>
                <c:ptCount val="14"/>
                <c:pt idx="0">
                  <c:v>43.24324324324324</c:v>
                </c:pt>
                <c:pt idx="1">
                  <c:v>1.257861635220126</c:v>
                </c:pt>
                <c:pt idx="2">
                  <c:v>1.863354037267081</c:v>
                </c:pt>
                <c:pt idx="3">
                  <c:v>14.02439024390244</c:v>
                </c:pt>
                <c:pt idx="4">
                  <c:v>3.74331550802139</c:v>
                </c:pt>
                <c:pt idx="5">
                  <c:v>4.639175257731959</c:v>
                </c:pt>
                <c:pt idx="6">
                  <c:v>9.35960591133005</c:v>
                </c:pt>
                <c:pt idx="7">
                  <c:v>4.504504504504505</c:v>
                </c:pt>
                <c:pt idx="8">
                  <c:v>5.172413793103448</c:v>
                </c:pt>
                <c:pt idx="9">
                  <c:v>9.016393442622951</c:v>
                </c:pt>
                <c:pt idx="10">
                  <c:v>16.16541353383458</c:v>
                </c:pt>
                <c:pt idx="11">
                  <c:v>10.35598705501618</c:v>
                </c:pt>
                <c:pt idx="12">
                  <c:v>25.80645161290322</c:v>
                </c:pt>
                <c:pt idx="13">
                  <c:v>17.71561771561771</c:v>
                </c:pt>
              </c:numCache>
            </c:numRef>
          </c:val>
          <c:extLst xmlns:c16r2="http://schemas.microsoft.com/office/drawing/2015/06/chart">
            <c:ext xmlns:c16="http://schemas.microsoft.com/office/drawing/2014/chart" uri="{C3380CC4-5D6E-409C-BE32-E72D297353CC}">
              <c16:uniqueId val="{00000001-B4D2-4654-9741-17E17A40F2E9}"/>
            </c:ext>
          </c:extLst>
        </c:ser>
        <c:dLbls>
          <c:showLegendKey val="0"/>
          <c:showVal val="0"/>
          <c:showCatName val="0"/>
          <c:showSerName val="0"/>
          <c:showPercent val="0"/>
          <c:showBubbleSize val="0"/>
        </c:dLbls>
        <c:gapWidth val="52"/>
        <c:axId val="2143046008"/>
        <c:axId val="2143049128"/>
      </c:barChart>
      <c:catAx>
        <c:axId val="2143046008"/>
        <c:scaling>
          <c:orientation val="minMax"/>
        </c:scaling>
        <c:delete val="0"/>
        <c:axPos val="b"/>
        <c:numFmt formatCode="General" sourceLinked="0"/>
        <c:majorTickMark val="out"/>
        <c:minorTickMark val="none"/>
        <c:tickLblPos val="low"/>
        <c:txPr>
          <a:bodyPr rot="-5400000" vert="horz"/>
          <a:lstStyle/>
          <a:p>
            <a:pPr>
              <a:defRPr lang="en-CA" sz="1400" b="1">
                <a:latin typeface="Arial" panose="020B0604020202020204" pitchFamily="34" charset="0"/>
                <a:cs typeface="Arial" panose="020B0604020202020204" pitchFamily="34" charset="0"/>
              </a:defRPr>
            </a:pPr>
            <a:endParaRPr lang="en-US"/>
          </a:p>
        </c:txPr>
        <c:crossAx val="2143049128"/>
        <c:crosses val="autoZero"/>
        <c:auto val="1"/>
        <c:lblAlgn val="ctr"/>
        <c:lblOffset val="100"/>
        <c:noMultiLvlLbl val="0"/>
      </c:catAx>
      <c:valAx>
        <c:axId val="2143049128"/>
        <c:scaling>
          <c:orientation val="minMax"/>
          <c:max val="30.0"/>
          <c:min val="-10.0"/>
        </c:scaling>
        <c:delete val="0"/>
        <c:axPos val="l"/>
        <c:majorGridlines/>
        <c:numFmt formatCode="#,##0" sourceLinked="0"/>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2143046008"/>
        <c:crosses val="autoZero"/>
        <c:crossBetween val="between"/>
        <c:majorUnit val="5.0"/>
      </c:valAx>
    </c:plotArea>
    <c:legend>
      <c:legendPos val="r"/>
      <c:layout>
        <c:manualLayout>
          <c:xMode val="edge"/>
          <c:yMode val="edge"/>
          <c:x val="0.133649918585261"/>
          <c:y val="0.142516275496848"/>
          <c:w val="0.465518623050738"/>
          <c:h val="0.13309485333655"/>
        </c:manualLayout>
      </c:layout>
      <c:overlay val="0"/>
      <c:spPr>
        <a:solidFill>
          <a:schemeClr val="bg1"/>
        </a:solidFill>
        <a:ln w="12700">
          <a:solidFill>
            <a:schemeClr val="tx1"/>
          </a:solidFill>
        </a:ln>
      </c:spPr>
      <c:txPr>
        <a:bodyPr/>
        <a:lstStyle/>
        <a:p>
          <a:pPr>
            <a:defRPr lang="en-CA" sz="14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1" l="0.700000000000001" r="0.700000000000001" t="0.750000000000001" header="0.3" footer="0.3"/>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511534650883871"/>
          <c:y val="0.0163387927629644"/>
          <c:w val="0.638366373067298"/>
          <c:h val="0.854772540434661"/>
        </c:manualLayout>
      </c:layout>
      <c:lineChart>
        <c:grouping val="standard"/>
        <c:varyColors val="0"/>
        <c:ser>
          <c:idx val="2"/>
          <c:order val="0"/>
          <c:tx>
            <c:strRef>
              <c:f>'Deg by main field'!$C$9</c:f>
              <c:strCache>
                <c:ptCount val="1"/>
                <c:pt idx="0">
                  <c:v>Business, Management &amp; Public Administration</c:v>
                </c:pt>
              </c:strCache>
            </c:strRef>
          </c:tx>
          <c:spPr>
            <a:ln w="38100">
              <a:solidFill>
                <a:srgbClr val="00B050"/>
              </a:solidFill>
            </a:ln>
          </c:spPr>
          <c:marker>
            <c:symbol val="square"/>
            <c:size val="15"/>
            <c:spPr>
              <a:noFill/>
              <a:ln w="25400">
                <a:solidFill>
                  <a:srgbClr val="00B050"/>
                </a:solidFill>
              </a:ln>
            </c:spPr>
          </c:marker>
          <c:cat>
            <c:strRef>
              <c:f>'Deg by main field'!$D$3:$Z$3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'Deg by main field'!$D$9:$Z$9</c:f>
              <c:numCache>
                <c:formatCode>#,##0</c:formatCode>
                <c:ptCount val="23"/>
                <c:pt idx="0">
                  <c:v>4671.0</c:v>
                </c:pt>
                <c:pt idx="1">
                  <c:v>4893.0</c:v>
                </c:pt>
                <c:pt idx="2">
                  <c:v>5136.0</c:v>
                </c:pt>
                <c:pt idx="3">
                  <c:v>4917.0</c:v>
                </c:pt>
                <c:pt idx="4">
                  <c:v>5205.0</c:v>
                </c:pt>
                <c:pt idx="5">
                  <c:v>5307.0</c:v>
                </c:pt>
                <c:pt idx="6">
                  <c:v>5757.0</c:v>
                </c:pt>
                <c:pt idx="7">
                  <c:v>6360.0</c:v>
                </c:pt>
                <c:pt idx="8">
                  <c:v>7107.0</c:v>
                </c:pt>
                <c:pt idx="9">
                  <c:v>7656.0</c:v>
                </c:pt>
                <c:pt idx="10">
                  <c:v>7734.0</c:v>
                </c:pt>
                <c:pt idx="11">
                  <c:v>8586.0</c:v>
                </c:pt>
                <c:pt idx="12">
                  <c:v>9762.0</c:v>
                </c:pt>
                <c:pt idx="13">
                  <c:v>9339.0</c:v>
                </c:pt>
                <c:pt idx="14">
                  <c:v>9375.0</c:v>
                </c:pt>
                <c:pt idx="15">
                  <c:v>10041.0</c:v>
                </c:pt>
                <c:pt idx="16">
                  <c:v>10140.0</c:v>
                </c:pt>
                <c:pt idx="17">
                  <c:v>10740.0</c:v>
                </c:pt>
                <c:pt idx="18">
                  <c:v>11628.0</c:v>
                </c:pt>
                <c:pt idx="19">
                  <c:v>11772.0</c:v>
                </c:pt>
                <c:pt idx="20">
                  <c:v>12339.0</c:v>
                </c:pt>
                <c:pt idx="21">
                  <c:v>12825.0</c:v>
                </c:pt>
                <c:pt idx="22">
                  <c:v>13410.0</c:v>
                </c:pt>
              </c:numCache>
            </c:numRef>
          </c:val>
          <c:smooth val="0"/>
          <c:extLst xmlns:c16r2="http://schemas.microsoft.com/office/drawing/2015/06/chart">
            <c:ext xmlns:c16="http://schemas.microsoft.com/office/drawing/2014/chart" uri="{C3380CC4-5D6E-409C-BE32-E72D297353CC}">
              <c16:uniqueId val="{00000000-71FD-466D-905C-C4750A557DF4}"/>
            </c:ext>
          </c:extLst>
        </c:ser>
        <c:ser>
          <c:idx val="1"/>
          <c:order val="1"/>
          <c:tx>
            <c:strRef>
              <c:f>'Deg by main field'!$C$12</c:f>
              <c:strCache>
                <c:ptCount val="1"/>
                <c:pt idx="0">
                  <c:v>Architecture, Engineering &amp; Related Technologies </c:v>
                </c:pt>
              </c:strCache>
            </c:strRef>
          </c:tx>
          <c:spPr>
            <a:ln w="50800">
              <a:solidFill>
                <a:srgbClr val="993300"/>
              </a:solidFill>
            </a:ln>
          </c:spPr>
          <c:marker>
            <c:symbol val="circle"/>
            <c:size val="15"/>
            <c:spPr>
              <a:solidFill>
                <a:srgbClr val="993300"/>
              </a:solidFill>
              <a:ln w="25400">
                <a:solidFill>
                  <a:srgbClr val="993300"/>
                </a:solidFill>
              </a:ln>
            </c:spPr>
          </c:marker>
          <c:cat>
            <c:strRef>
              <c:f>'Deg by main field'!$D$3:$Z$3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'Deg by main field'!$D$12:$Z$12</c:f>
              <c:numCache>
                <c:formatCode>#,##0</c:formatCode>
                <c:ptCount val="23"/>
                <c:pt idx="0">
                  <c:v>2163.0</c:v>
                </c:pt>
                <c:pt idx="1">
                  <c:v>2253.0</c:v>
                </c:pt>
                <c:pt idx="2">
                  <c:v>2457.0</c:v>
                </c:pt>
                <c:pt idx="3">
                  <c:v>2403.0</c:v>
                </c:pt>
                <c:pt idx="4">
                  <c:v>2358.0</c:v>
                </c:pt>
                <c:pt idx="5">
                  <c:v>2304.0</c:v>
                </c:pt>
                <c:pt idx="6">
                  <c:v>2322.0</c:v>
                </c:pt>
                <c:pt idx="7">
                  <c:v>2346.0</c:v>
                </c:pt>
                <c:pt idx="8">
                  <c:v>2415.0</c:v>
                </c:pt>
                <c:pt idx="9">
                  <c:v>2583.0</c:v>
                </c:pt>
                <c:pt idx="10">
                  <c:v>3027.0</c:v>
                </c:pt>
                <c:pt idx="11">
                  <c:v>3639.0</c:v>
                </c:pt>
                <c:pt idx="12">
                  <c:v>4356.0</c:v>
                </c:pt>
                <c:pt idx="13">
                  <c:v>4548.0</c:v>
                </c:pt>
                <c:pt idx="14">
                  <c:v>4431.0</c:v>
                </c:pt>
                <c:pt idx="15">
                  <c:v>4329.0</c:v>
                </c:pt>
                <c:pt idx="16">
                  <c:v>4287.0</c:v>
                </c:pt>
                <c:pt idx="17">
                  <c:v>4584.0</c:v>
                </c:pt>
                <c:pt idx="18">
                  <c:v>4890.0</c:v>
                </c:pt>
                <c:pt idx="19">
                  <c:v>5286.0</c:v>
                </c:pt>
                <c:pt idx="20">
                  <c:v>5922.0</c:v>
                </c:pt>
                <c:pt idx="21">
                  <c:v>6426.0</c:v>
                </c:pt>
                <c:pt idx="22">
                  <c:v>6915.0</c:v>
                </c:pt>
              </c:numCache>
            </c:numRef>
          </c:val>
          <c:smooth val="0"/>
          <c:extLst xmlns:c16r2="http://schemas.microsoft.com/office/drawing/2015/06/chart">
            <c:ext xmlns:c16="http://schemas.microsoft.com/office/drawing/2014/chart" uri="{C3380CC4-5D6E-409C-BE32-E72D297353CC}">
              <c16:uniqueId val="{00000001-71FD-466D-905C-C4750A557DF4}"/>
            </c:ext>
          </c:extLst>
        </c:ser>
        <c:ser>
          <c:idx val="9"/>
          <c:order val="2"/>
          <c:tx>
            <c:strRef>
              <c:f>'Deg by main field'!$C$8</c:f>
              <c:strCache>
                <c:ptCount val="1"/>
                <c:pt idx="0">
                  <c:v>Social &amp; Behavioural Sciences &amp; Law </c:v>
                </c:pt>
              </c:strCache>
            </c:strRef>
          </c:tx>
          <c:spPr>
            <a:ln>
              <a:solidFill>
                <a:schemeClr val="tx2">
                  <a:lumMod val="50000"/>
                </a:schemeClr>
              </a:solidFill>
              <a:prstDash val="dash"/>
            </a:ln>
          </c:spPr>
          <c:marker>
            <c:symbol val="triangle"/>
            <c:size val="15"/>
            <c:spPr>
              <a:noFill/>
              <a:ln w="25400">
                <a:solidFill>
                  <a:schemeClr val="tx2">
                    <a:lumMod val="50000"/>
                  </a:schemeClr>
                </a:solidFill>
              </a:ln>
            </c:spPr>
          </c:marker>
          <c:cat>
            <c:strRef>
              <c:f>'Deg by main field'!$D$3:$Z$3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'Deg by main field'!$D$8:$Z$8</c:f>
              <c:numCache>
                <c:formatCode>#,##0</c:formatCode>
                <c:ptCount val="23"/>
                <c:pt idx="0">
                  <c:v>2607.0</c:v>
                </c:pt>
                <c:pt idx="1">
                  <c:v>2877.0</c:v>
                </c:pt>
                <c:pt idx="2">
                  <c:v>2847.0</c:v>
                </c:pt>
                <c:pt idx="3">
                  <c:v>2961.0</c:v>
                </c:pt>
                <c:pt idx="4">
                  <c:v>3102.0</c:v>
                </c:pt>
                <c:pt idx="5">
                  <c:v>3015.0</c:v>
                </c:pt>
                <c:pt idx="6">
                  <c:v>3177.0</c:v>
                </c:pt>
                <c:pt idx="7">
                  <c:v>3036.0</c:v>
                </c:pt>
                <c:pt idx="8">
                  <c:v>3123.0</c:v>
                </c:pt>
                <c:pt idx="9">
                  <c:v>3375.0</c:v>
                </c:pt>
                <c:pt idx="10">
                  <c:v>3525.0</c:v>
                </c:pt>
                <c:pt idx="11">
                  <c:v>3891.0</c:v>
                </c:pt>
                <c:pt idx="12">
                  <c:v>3975.0</c:v>
                </c:pt>
                <c:pt idx="13">
                  <c:v>4263.0</c:v>
                </c:pt>
                <c:pt idx="14">
                  <c:v>4455.0</c:v>
                </c:pt>
                <c:pt idx="15">
                  <c:v>4638.0</c:v>
                </c:pt>
                <c:pt idx="16">
                  <c:v>4857.0</c:v>
                </c:pt>
                <c:pt idx="17">
                  <c:v>5325.0</c:v>
                </c:pt>
                <c:pt idx="18">
                  <c:v>5676.0</c:v>
                </c:pt>
                <c:pt idx="19">
                  <c:v>6078.0</c:v>
                </c:pt>
                <c:pt idx="20">
                  <c:v>6180.0</c:v>
                </c:pt>
                <c:pt idx="21">
                  <c:v>6315.0</c:v>
                </c:pt>
                <c:pt idx="22">
                  <c:v>6327.0</c:v>
                </c:pt>
              </c:numCache>
            </c:numRef>
          </c:val>
          <c:smooth val="0"/>
          <c:extLst xmlns:c16r2="http://schemas.microsoft.com/office/drawing/2015/06/chart">
            <c:ext xmlns:c16="http://schemas.microsoft.com/office/drawing/2014/chart" uri="{C3380CC4-5D6E-409C-BE32-E72D297353CC}">
              <c16:uniqueId val="{00000002-71FD-466D-905C-C4750A557DF4}"/>
            </c:ext>
          </c:extLst>
        </c:ser>
        <c:ser>
          <c:idx val="4"/>
          <c:order val="3"/>
          <c:tx>
            <c:strRef>
              <c:f>'Deg by main field'!$C$14</c:f>
              <c:strCache>
                <c:ptCount val="1"/>
                <c:pt idx="0">
                  <c:v>Health &amp; Related Fields </c:v>
                </c:pt>
              </c:strCache>
            </c:strRef>
          </c:tx>
          <c:spPr>
            <a:ln w="44450">
              <a:solidFill>
                <a:schemeClr val="accent2">
                  <a:lumMod val="75000"/>
                </a:schemeClr>
              </a:solidFill>
            </a:ln>
          </c:spPr>
          <c:marker>
            <c:symbol val="star"/>
            <c:size val="18"/>
            <c:spPr>
              <a:noFill/>
              <a:ln w="25400">
                <a:solidFill>
                  <a:schemeClr val="accent2">
                    <a:lumMod val="75000"/>
                  </a:schemeClr>
                </a:solidFill>
              </a:ln>
            </c:spPr>
          </c:marker>
          <c:cat>
            <c:strRef>
              <c:f>'Deg by main field'!$D$3:$Z$3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'Deg by main field'!$D$14:$Z$14</c:f>
              <c:numCache>
                <c:formatCode>#,##0</c:formatCode>
                <c:ptCount val="23"/>
                <c:pt idx="0">
                  <c:v>1206.0</c:v>
                </c:pt>
                <c:pt idx="1">
                  <c:v>1425.0</c:v>
                </c:pt>
                <c:pt idx="2">
                  <c:v>1596.0</c:v>
                </c:pt>
                <c:pt idx="3">
                  <c:v>1584.0</c:v>
                </c:pt>
                <c:pt idx="4">
                  <c:v>1524.0</c:v>
                </c:pt>
                <c:pt idx="5">
                  <c:v>1584.0</c:v>
                </c:pt>
                <c:pt idx="6">
                  <c:v>1647.0</c:v>
                </c:pt>
                <c:pt idx="7">
                  <c:v>1812.0</c:v>
                </c:pt>
                <c:pt idx="8">
                  <c:v>1698.0</c:v>
                </c:pt>
                <c:pt idx="9">
                  <c:v>1749.0</c:v>
                </c:pt>
                <c:pt idx="10">
                  <c:v>2007.0</c:v>
                </c:pt>
                <c:pt idx="11">
                  <c:v>2160.0</c:v>
                </c:pt>
                <c:pt idx="12">
                  <c:v>2415.0</c:v>
                </c:pt>
                <c:pt idx="13">
                  <c:v>2766.0</c:v>
                </c:pt>
                <c:pt idx="14">
                  <c:v>3030.0</c:v>
                </c:pt>
                <c:pt idx="15">
                  <c:v>3180.0</c:v>
                </c:pt>
                <c:pt idx="16">
                  <c:v>3588.0</c:v>
                </c:pt>
                <c:pt idx="17">
                  <c:v>4413.0</c:v>
                </c:pt>
                <c:pt idx="18">
                  <c:v>4443.0</c:v>
                </c:pt>
                <c:pt idx="19">
                  <c:v>4626.0</c:v>
                </c:pt>
                <c:pt idx="20">
                  <c:v>5385.0</c:v>
                </c:pt>
                <c:pt idx="21">
                  <c:v>5661.0</c:v>
                </c:pt>
                <c:pt idx="22">
                  <c:v>5859.0</c:v>
                </c:pt>
              </c:numCache>
            </c:numRef>
          </c:val>
          <c:smooth val="0"/>
          <c:extLst xmlns:c16r2="http://schemas.microsoft.com/office/drawing/2015/06/chart">
            <c:ext xmlns:c16="http://schemas.microsoft.com/office/drawing/2014/chart" uri="{C3380CC4-5D6E-409C-BE32-E72D297353CC}">
              <c16:uniqueId val="{00000003-71FD-466D-905C-C4750A557DF4}"/>
            </c:ext>
          </c:extLst>
        </c:ser>
        <c:ser>
          <c:idx val="3"/>
          <c:order val="4"/>
          <c:tx>
            <c:strRef>
              <c:f>'Deg by main field'!$C$5</c:f>
              <c:strCache>
                <c:ptCount val="1"/>
                <c:pt idx="0">
                  <c:v>Education </c:v>
                </c:pt>
              </c:strCache>
            </c:strRef>
          </c:tx>
          <c:spPr>
            <a:ln w="38100">
              <a:solidFill>
                <a:schemeClr val="accent6">
                  <a:lumMod val="75000"/>
                </a:schemeClr>
              </a:solidFill>
            </a:ln>
          </c:spPr>
          <c:marker>
            <c:symbol val="square"/>
            <c:size val="15"/>
            <c:spPr>
              <a:solidFill>
                <a:schemeClr val="accent6">
                  <a:lumMod val="75000"/>
                </a:schemeClr>
              </a:solidFill>
              <a:ln w="12700">
                <a:solidFill>
                  <a:schemeClr val="accent6">
                    <a:lumMod val="75000"/>
                  </a:schemeClr>
                </a:solidFill>
              </a:ln>
            </c:spPr>
          </c:marker>
          <c:cat>
            <c:strRef>
              <c:f>'Deg by main field'!$D$3:$Z$3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'Deg by main field'!$D$5:$Z$5</c:f>
              <c:numCache>
                <c:formatCode>#,##0</c:formatCode>
                <c:ptCount val="23"/>
                <c:pt idx="0">
                  <c:v>3162.0</c:v>
                </c:pt>
                <c:pt idx="1">
                  <c:v>3384.0</c:v>
                </c:pt>
                <c:pt idx="2">
                  <c:v>3183.0</c:v>
                </c:pt>
                <c:pt idx="3">
                  <c:v>3441.0</c:v>
                </c:pt>
                <c:pt idx="4">
                  <c:v>3174.0</c:v>
                </c:pt>
                <c:pt idx="5">
                  <c:v>3084.0</c:v>
                </c:pt>
                <c:pt idx="6">
                  <c:v>3042.0</c:v>
                </c:pt>
                <c:pt idx="7">
                  <c:v>3267.0</c:v>
                </c:pt>
                <c:pt idx="8">
                  <c:v>3378.0</c:v>
                </c:pt>
                <c:pt idx="9">
                  <c:v>2970.0</c:v>
                </c:pt>
                <c:pt idx="10">
                  <c:v>3105.0</c:v>
                </c:pt>
                <c:pt idx="11">
                  <c:v>3261.0</c:v>
                </c:pt>
                <c:pt idx="12">
                  <c:v>3660.0</c:v>
                </c:pt>
                <c:pt idx="13">
                  <c:v>3582.0</c:v>
                </c:pt>
                <c:pt idx="14">
                  <c:v>3957.0</c:v>
                </c:pt>
                <c:pt idx="15">
                  <c:v>4071.0</c:v>
                </c:pt>
                <c:pt idx="16">
                  <c:v>3966.0</c:v>
                </c:pt>
                <c:pt idx="17">
                  <c:v>4074.0</c:v>
                </c:pt>
                <c:pt idx="18">
                  <c:v>4461.0</c:v>
                </c:pt>
                <c:pt idx="19">
                  <c:v>4545.0</c:v>
                </c:pt>
                <c:pt idx="20">
                  <c:v>4656.0</c:v>
                </c:pt>
                <c:pt idx="21">
                  <c:v>4905.0</c:v>
                </c:pt>
                <c:pt idx="22">
                  <c:v>4881.0</c:v>
                </c:pt>
              </c:numCache>
            </c:numRef>
          </c:val>
          <c:smooth val="0"/>
          <c:extLst xmlns:c16r2="http://schemas.microsoft.com/office/drawing/2015/06/chart">
            <c:ext xmlns:c16="http://schemas.microsoft.com/office/drawing/2014/chart" uri="{C3380CC4-5D6E-409C-BE32-E72D297353CC}">
              <c16:uniqueId val="{00000004-71FD-466D-905C-C4750A557DF4}"/>
            </c:ext>
          </c:extLst>
        </c:ser>
        <c:ser>
          <c:idx val="8"/>
          <c:order val="5"/>
          <c:tx>
            <c:strRef>
              <c:f>'Deg by main field'!$C$10</c:f>
              <c:strCache>
                <c:ptCount val="1"/>
                <c:pt idx="0">
                  <c:v>Physical &amp; Life Sciences &amp; Technologies </c:v>
                </c:pt>
              </c:strCache>
            </c:strRef>
          </c:tx>
          <c:spPr>
            <a:ln w="50800">
              <a:solidFill>
                <a:schemeClr val="accent1">
                  <a:lumMod val="75000"/>
                </a:schemeClr>
              </a:solidFill>
              <a:prstDash val="sysDot"/>
            </a:ln>
          </c:spPr>
          <c:marker>
            <c:symbol val="diamond"/>
            <c:size val="10"/>
            <c:spPr>
              <a:solidFill>
                <a:schemeClr val="accent1">
                  <a:lumMod val="75000"/>
                </a:schemeClr>
              </a:solidFill>
              <a:ln w="25400">
                <a:solidFill>
                  <a:schemeClr val="accent1">
                    <a:lumMod val="75000"/>
                  </a:schemeClr>
                </a:solidFill>
              </a:ln>
            </c:spPr>
          </c:marker>
          <c:cat>
            <c:strRef>
              <c:f>'Deg by main field'!$D$3:$Z$3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'Deg by main field'!$D$10:$Z$10</c:f>
              <c:numCache>
                <c:formatCode>#,##0</c:formatCode>
                <c:ptCount val="23"/>
                <c:pt idx="0">
                  <c:v>1566.0</c:v>
                </c:pt>
                <c:pt idx="1">
                  <c:v>1653.0</c:v>
                </c:pt>
                <c:pt idx="2">
                  <c:v>1527.0</c:v>
                </c:pt>
                <c:pt idx="3">
                  <c:v>1644.0</c:v>
                </c:pt>
                <c:pt idx="4">
                  <c:v>1689.0</c:v>
                </c:pt>
                <c:pt idx="5">
                  <c:v>1743.0</c:v>
                </c:pt>
                <c:pt idx="6">
                  <c:v>1758.0</c:v>
                </c:pt>
                <c:pt idx="7">
                  <c:v>1752.0</c:v>
                </c:pt>
                <c:pt idx="8">
                  <c:v>1797.0</c:v>
                </c:pt>
                <c:pt idx="9">
                  <c:v>1926.0</c:v>
                </c:pt>
                <c:pt idx="10">
                  <c:v>1986.0</c:v>
                </c:pt>
                <c:pt idx="11">
                  <c:v>2157.0</c:v>
                </c:pt>
                <c:pt idx="12">
                  <c:v>2229.0</c:v>
                </c:pt>
                <c:pt idx="13">
                  <c:v>2295.0</c:v>
                </c:pt>
                <c:pt idx="14">
                  <c:v>2526.0</c:v>
                </c:pt>
                <c:pt idx="15">
                  <c:v>2400.0</c:v>
                </c:pt>
                <c:pt idx="16">
                  <c:v>2508.0</c:v>
                </c:pt>
                <c:pt idx="17">
                  <c:v>2706.0</c:v>
                </c:pt>
                <c:pt idx="18">
                  <c:v>2895.0</c:v>
                </c:pt>
                <c:pt idx="19">
                  <c:v>2937.0</c:v>
                </c:pt>
                <c:pt idx="20">
                  <c:v>3129.0</c:v>
                </c:pt>
                <c:pt idx="21">
                  <c:v>3024.0</c:v>
                </c:pt>
                <c:pt idx="22">
                  <c:v>3093.0</c:v>
                </c:pt>
              </c:numCache>
            </c:numRef>
          </c:val>
          <c:smooth val="0"/>
          <c:extLst xmlns:c16r2="http://schemas.microsoft.com/office/drawing/2015/06/chart">
            <c:ext xmlns:c16="http://schemas.microsoft.com/office/drawing/2014/chart" uri="{C3380CC4-5D6E-409C-BE32-E72D297353CC}">
              <c16:uniqueId val="{00000005-71FD-466D-905C-C4750A557DF4}"/>
            </c:ext>
          </c:extLst>
        </c:ser>
        <c:ser>
          <c:idx val="6"/>
          <c:order val="6"/>
          <c:tx>
            <c:strRef>
              <c:f>'Deg by main field'!$C$11</c:f>
              <c:strCache>
                <c:ptCount val="1"/>
                <c:pt idx="0">
                  <c:v>Mathematics, Computer &amp; Information Sciences </c:v>
                </c:pt>
              </c:strCache>
            </c:strRef>
          </c:tx>
          <c:spPr>
            <a:ln>
              <a:solidFill>
                <a:schemeClr val="tx1"/>
              </a:solidFill>
            </a:ln>
          </c:spPr>
          <c:marker>
            <c:symbol val="circle"/>
            <c:size val="15"/>
            <c:spPr>
              <a:noFill/>
              <a:ln w="25400">
                <a:solidFill>
                  <a:schemeClr val="tx1"/>
                </a:solidFill>
              </a:ln>
            </c:spPr>
          </c:marker>
          <c:cat>
            <c:strRef>
              <c:f>'Deg by main field'!$D$3:$Z$3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'Deg by main field'!$D$11:$Z$11</c:f>
              <c:numCache>
                <c:formatCode>#,##0</c:formatCode>
                <c:ptCount val="23"/>
                <c:pt idx="0">
                  <c:v>1050.0</c:v>
                </c:pt>
                <c:pt idx="1">
                  <c:v>1101.0</c:v>
                </c:pt>
                <c:pt idx="2">
                  <c:v>1107.0</c:v>
                </c:pt>
                <c:pt idx="3">
                  <c:v>1095.0</c:v>
                </c:pt>
                <c:pt idx="4">
                  <c:v>1164.0</c:v>
                </c:pt>
                <c:pt idx="5">
                  <c:v>1059.0</c:v>
                </c:pt>
                <c:pt idx="6">
                  <c:v>1092.0</c:v>
                </c:pt>
                <c:pt idx="7">
                  <c:v>1221.0</c:v>
                </c:pt>
                <c:pt idx="8">
                  <c:v>1149.0</c:v>
                </c:pt>
                <c:pt idx="9">
                  <c:v>1251.0</c:v>
                </c:pt>
                <c:pt idx="10">
                  <c:v>1407.0</c:v>
                </c:pt>
                <c:pt idx="11">
                  <c:v>1608.0</c:v>
                </c:pt>
                <c:pt idx="12">
                  <c:v>1968.0</c:v>
                </c:pt>
                <c:pt idx="13">
                  <c:v>2064.0</c:v>
                </c:pt>
                <c:pt idx="14">
                  <c:v>2091.0</c:v>
                </c:pt>
                <c:pt idx="15">
                  <c:v>1959.0</c:v>
                </c:pt>
                <c:pt idx="16">
                  <c:v>1953.0</c:v>
                </c:pt>
                <c:pt idx="17">
                  <c:v>1947.0</c:v>
                </c:pt>
                <c:pt idx="18">
                  <c:v>2115.0</c:v>
                </c:pt>
                <c:pt idx="19">
                  <c:v>2232.0</c:v>
                </c:pt>
                <c:pt idx="20">
                  <c:v>2283.0</c:v>
                </c:pt>
                <c:pt idx="21">
                  <c:v>2547.0</c:v>
                </c:pt>
                <c:pt idx="22">
                  <c:v>2514.0</c:v>
                </c:pt>
              </c:numCache>
            </c:numRef>
          </c:val>
          <c:smooth val="0"/>
          <c:extLst xmlns:c16r2="http://schemas.microsoft.com/office/drawing/2015/06/chart">
            <c:ext xmlns:c16="http://schemas.microsoft.com/office/drawing/2014/chart" uri="{C3380CC4-5D6E-409C-BE32-E72D297353CC}">
              <c16:uniqueId val="{00000006-71FD-466D-905C-C4750A557DF4}"/>
            </c:ext>
          </c:extLst>
        </c:ser>
        <c:ser>
          <c:idx val="5"/>
          <c:order val="7"/>
          <c:tx>
            <c:strRef>
              <c:f>'Deg by main field'!$C$7</c:f>
              <c:strCache>
                <c:ptCount val="1"/>
                <c:pt idx="0">
                  <c:v>Humanities </c:v>
                </c:pt>
              </c:strCache>
            </c:strRef>
          </c:tx>
          <c:spPr>
            <a:ln w="63500">
              <a:solidFill>
                <a:srgbClr val="FF0000"/>
              </a:solidFill>
              <a:prstDash val="dashDot"/>
            </a:ln>
          </c:spPr>
          <c:marker>
            <c:symbol val="none"/>
          </c:marker>
          <c:cat>
            <c:strRef>
              <c:f>'Deg by main field'!$D$3:$Z$3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'Deg by main field'!$D$7:$Z$7</c:f>
              <c:numCache>
                <c:formatCode>#,##0</c:formatCode>
                <c:ptCount val="23"/>
                <c:pt idx="0">
                  <c:v>1965.0</c:v>
                </c:pt>
                <c:pt idx="1">
                  <c:v>2151.0</c:v>
                </c:pt>
                <c:pt idx="2">
                  <c:v>2229.0</c:v>
                </c:pt>
                <c:pt idx="3">
                  <c:v>2139.0</c:v>
                </c:pt>
                <c:pt idx="4">
                  <c:v>2199.0</c:v>
                </c:pt>
                <c:pt idx="5">
                  <c:v>2079.0</c:v>
                </c:pt>
                <c:pt idx="6">
                  <c:v>2100.0</c:v>
                </c:pt>
                <c:pt idx="7">
                  <c:v>2163.0</c:v>
                </c:pt>
                <c:pt idx="8">
                  <c:v>2160.0</c:v>
                </c:pt>
                <c:pt idx="9">
                  <c:v>1986.0</c:v>
                </c:pt>
                <c:pt idx="10">
                  <c:v>2070.0</c:v>
                </c:pt>
                <c:pt idx="11">
                  <c:v>2139.0</c:v>
                </c:pt>
                <c:pt idx="12">
                  <c:v>2574.0</c:v>
                </c:pt>
                <c:pt idx="13">
                  <c:v>2250.0</c:v>
                </c:pt>
                <c:pt idx="14">
                  <c:v>2397.0</c:v>
                </c:pt>
                <c:pt idx="15">
                  <c:v>2379.0</c:v>
                </c:pt>
                <c:pt idx="16">
                  <c:v>2610.0</c:v>
                </c:pt>
                <c:pt idx="17">
                  <c:v>2343.0</c:v>
                </c:pt>
                <c:pt idx="18">
                  <c:v>2328.0</c:v>
                </c:pt>
                <c:pt idx="19">
                  <c:v>2238.0</c:v>
                </c:pt>
                <c:pt idx="20">
                  <c:v>2223.0</c:v>
                </c:pt>
                <c:pt idx="21">
                  <c:v>2046.0</c:v>
                </c:pt>
                <c:pt idx="22">
                  <c:v>2220.0</c:v>
                </c:pt>
              </c:numCache>
            </c:numRef>
          </c:val>
          <c:smooth val="0"/>
          <c:extLst xmlns:c16r2="http://schemas.microsoft.com/office/drawing/2015/06/chart">
            <c:ext xmlns:c16="http://schemas.microsoft.com/office/drawing/2014/chart" uri="{C3380CC4-5D6E-409C-BE32-E72D297353CC}">
              <c16:uniqueId val="{00000007-71FD-466D-905C-C4750A557DF4}"/>
            </c:ext>
          </c:extLst>
        </c:ser>
        <c:ser>
          <c:idx val="0"/>
          <c:order val="8"/>
          <c:tx>
            <c:strRef>
              <c:f>'Deg by main field'!$C$13</c:f>
              <c:strCache>
                <c:ptCount val="1"/>
                <c:pt idx="0">
                  <c:v>Agriculture, Natural Resources &amp; Conservation </c:v>
                </c:pt>
              </c:strCache>
            </c:strRef>
          </c:tx>
          <c:spPr>
            <a:ln w="38100">
              <a:solidFill>
                <a:schemeClr val="bg2">
                  <a:lumMod val="50000"/>
                </a:schemeClr>
              </a:solidFill>
            </a:ln>
          </c:spPr>
          <c:marker>
            <c:symbol val="diamond"/>
            <c:size val="18"/>
            <c:spPr>
              <a:noFill/>
              <a:ln w="25400">
                <a:solidFill>
                  <a:schemeClr val="bg2">
                    <a:lumMod val="50000"/>
                  </a:schemeClr>
                </a:solidFill>
              </a:ln>
            </c:spPr>
          </c:marker>
          <c:cat>
            <c:strRef>
              <c:f>'Deg by main field'!$D$3:$Z$3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'Deg by main field'!$D$13:$Z$13</c:f>
              <c:numCache>
                <c:formatCode>#,##0</c:formatCode>
                <c:ptCount val="23"/>
                <c:pt idx="0">
                  <c:v>543.0</c:v>
                </c:pt>
                <c:pt idx="1">
                  <c:v>576.0</c:v>
                </c:pt>
                <c:pt idx="2">
                  <c:v>636.0</c:v>
                </c:pt>
                <c:pt idx="3">
                  <c:v>624.0</c:v>
                </c:pt>
                <c:pt idx="4">
                  <c:v>588.0</c:v>
                </c:pt>
                <c:pt idx="5">
                  <c:v>558.0</c:v>
                </c:pt>
                <c:pt idx="6">
                  <c:v>549.0</c:v>
                </c:pt>
                <c:pt idx="7">
                  <c:v>693.0</c:v>
                </c:pt>
                <c:pt idx="8">
                  <c:v>768.0</c:v>
                </c:pt>
                <c:pt idx="9">
                  <c:v>804.0</c:v>
                </c:pt>
                <c:pt idx="10">
                  <c:v>822.0</c:v>
                </c:pt>
                <c:pt idx="11">
                  <c:v>870.0</c:v>
                </c:pt>
                <c:pt idx="12">
                  <c:v>855.0</c:v>
                </c:pt>
                <c:pt idx="13">
                  <c:v>873.0</c:v>
                </c:pt>
                <c:pt idx="14">
                  <c:v>867.0</c:v>
                </c:pt>
                <c:pt idx="15">
                  <c:v>918.0</c:v>
                </c:pt>
                <c:pt idx="16">
                  <c:v>1065.0</c:v>
                </c:pt>
                <c:pt idx="17">
                  <c:v>1110.0</c:v>
                </c:pt>
                <c:pt idx="18">
                  <c:v>1029.0</c:v>
                </c:pt>
                <c:pt idx="19">
                  <c:v>981.0</c:v>
                </c:pt>
                <c:pt idx="20">
                  <c:v>1077.0</c:v>
                </c:pt>
                <c:pt idx="21">
                  <c:v>1092.0</c:v>
                </c:pt>
                <c:pt idx="22">
                  <c:v>1161.0</c:v>
                </c:pt>
              </c:numCache>
            </c:numRef>
          </c:val>
          <c:smooth val="0"/>
          <c:extLst xmlns:c16r2="http://schemas.microsoft.com/office/drawing/2015/06/chart">
            <c:ext xmlns:c16="http://schemas.microsoft.com/office/drawing/2014/chart" uri="{C3380CC4-5D6E-409C-BE32-E72D297353CC}">
              <c16:uniqueId val="{00000008-71FD-466D-905C-C4750A557DF4}"/>
            </c:ext>
          </c:extLst>
        </c:ser>
        <c:ser>
          <c:idx val="10"/>
          <c:order val="9"/>
          <c:tx>
            <c:strRef>
              <c:f>'Deg by main field'!$C$6</c:f>
              <c:strCache>
                <c:ptCount val="1"/>
                <c:pt idx="0">
                  <c:v>Visual &amp; Performing Arts &amp; Communications Tech.</c:v>
                </c:pt>
              </c:strCache>
            </c:strRef>
          </c:tx>
          <c:spPr>
            <a:ln w="50800">
              <a:solidFill>
                <a:schemeClr val="accent3">
                  <a:lumMod val="50000"/>
                </a:schemeClr>
              </a:solidFill>
            </a:ln>
          </c:spPr>
          <c:marker>
            <c:symbol val="triangle"/>
            <c:size val="15"/>
            <c:spPr>
              <a:solidFill>
                <a:schemeClr val="accent3">
                  <a:lumMod val="50000"/>
                </a:schemeClr>
              </a:solidFill>
              <a:ln w="12700">
                <a:solidFill>
                  <a:schemeClr val="accent3">
                    <a:lumMod val="50000"/>
                  </a:schemeClr>
                </a:solidFill>
              </a:ln>
            </c:spPr>
          </c:marker>
          <c:cat>
            <c:strRef>
              <c:f>'Deg by main field'!$D$3:$Z$3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'Deg by main field'!$D$6:$Z$6</c:f>
              <c:numCache>
                <c:formatCode>#,##0</c:formatCode>
                <c:ptCount val="23"/>
                <c:pt idx="0">
                  <c:v>462.0</c:v>
                </c:pt>
                <c:pt idx="1">
                  <c:v>468.0</c:v>
                </c:pt>
                <c:pt idx="2">
                  <c:v>528.0</c:v>
                </c:pt>
                <c:pt idx="3">
                  <c:v>486.0</c:v>
                </c:pt>
                <c:pt idx="4">
                  <c:v>510.0</c:v>
                </c:pt>
                <c:pt idx="5">
                  <c:v>513.0</c:v>
                </c:pt>
                <c:pt idx="6">
                  <c:v>489.0</c:v>
                </c:pt>
                <c:pt idx="7">
                  <c:v>507.0</c:v>
                </c:pt>
                <c:pt idx="8">
                  <c:v>531.0</c:v>
                </c:pt>
                <c:pt idx="9">
                  <c:v>537.0</c:v>
                </c:pt>
                <c:pt idx="10">
                  <c:v>567.0</c:v>
                </c:pt>
                <c:pt idx="11">
                  <c:v>645.0</c:v>
                </c:pt>
                <c:pt idx="12">
                  <c:v>645.0</c:v>
                </c:pt>
                <c:pt idx="13">
                  <c:v>735.0</c:v>
                </c:pt>
                <c:pt idx="14">
                  <c:v>732.0</c:v>
                </c:pt>
                <c:pt idx="15">
                  <c:v>819.0</c:v>
                </c:pt>
                <c:pt idx="16">
                  <c:v>846.0</c:v>
                </c:pt>
                <c:pt idx="17">
                  <c:v>921.0</c:v>
                </c:pt>
                <c:pt idx="18">
                  <c:v>1041.0</c:v>
                </c:pt>
                <c:pt idx="19">
                  <c:v>1071.0</c:v>
                </c:pt>
                <c:pt idx="20">
                  <c:v>1071.0</c:v>
                </c:pt>
                <c:pt idx="21">
                  <c:v>1110.0</c:v>
                </c:pt>
                <c:pt idx="22">
                  <c:v>1137.0</c:v>
                </c:pt>
              </c:numCache>
            </c:numRef>
          </c:val>
          <c:smooth val="0"/>
          <c:extLst xmlns:c16r2="http://schemas.microsoft.com/office/drawing/2015/06/chart">
            <c:ext xmlns:c16="http://schemas.microsoft.com/office/drawing/2014/chart" uri="{C3380CC4-5D6E-409C-BE32-E72D297353CC}">
              <c16:uniqueId val="{00000009-71FD-466D-905C-C4750A557DF4}"/>
            </c:ext>
          </c:extLst>
        </c:ser>
        <c:ser>
          <c:idx val="11"/>
          <c:order val="10"/>
          <c:tx>
            <c:strRef>
              <c:f>'Deg by main field'!$C$16</c:f>
              <c:strCache>
                <c:ptCount val="1"/>
                <c:pt idx="0">
                  <c:v>Other</c:v>
                </c:pt>
              </c:strCache>
            </c:strRef>
          </c:tx>
          <c:spPr>
            <a:ln>
              <a:solidFill>
                <a:schemeClr val="bg1">
                  <a:lumMod val="65000"/>
                </a:schemeClr>
              </a:solidFill>
              <a:prstDash val="sysDot"/>
            </a:ln>
          </c:spPr>
          <c:marker>
            <c:symbol val="none"/>
          </c:marker>
          <c:cat>
            <c:strRef>
              <c:f>'Deg by main field'!$D$3:$Z$3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'Deg by main field'!$D$16:$Z$16</c:f>
              <c:numCache>
                <c:formatCode>#,##0</c:formatCode>
                <c:ptCount val="23"/>
                <c:pt idx="0">
                  <c:v>27.0</c:v>
                </c:pt>
                <c:pt idx="1">
                  <c:v>24.0</c:v>
                </c:pt>
                <c:pt idx="2">
                  <c:v>27.0</c:v>
                </c:pt>
                <c:pt idx="3">
                  <c:v>33.0</c:v>
                </c:pt>
                <c:pt idx="4">
                  <c:v>21.0</c:v>
                </c:pt>
                <c:pt idx="5">
                  <c:v>27.0</c:v>
                </c:pt>
                <c:pt idx="6">
                  <c:v>36.0</c:v>
                </c:pt>
                <c:pt idx="7">
                  <c:v>72.0</c:v>
                </c:pt>
                <c:pt idx="8">
                  <c:v>69.0</c:v>
                </c:pt>
                <c:pt idx="9">
                  <c:v>51.0</c:v>
                </c:pt>
                <c:pt idx="10">
                  <c:v>54.0</c:v>
                </c:pt>
                <c:pt idx="11">
                  <c:v>21.0</c:v>
                </c:pt>
                <c:pt idx="12">
                  <c:v>21.0</c:v>
                </c:pt>
                <c:pt idx="13">
                  <c:v>30.0</c:v>
                </c:pt>
                <c:pt idx="14">
                  <c:v>57.0</c:v>
                </c:pt>
                <c:pt idx="15">
                  <c:v>78.0</c:v>
                </c:pt>
                <c:pt idx="16">
                  <c:v>132.0</c:v>
                </c:pt>
                <c:pt idx="17">
                  <c:v>159.0</c:v>
                </c:pt>
                <c:pt idx="18">
                  <c:v>300.0</c:v>
                </c:pt>
                <c:pt idx="19">
                  <c:v>291.0</c:v>
                </c:pt>
                <c:pt idx="20">
                  <c:v>324.0</c:v>
                </c:pt>
                <c:pt idx="21">
                  <c:v>417.0</c:v>
                </c:pt>
                <c:pt idx="22">
                  <c:v>405.0</c:v>
                </c:pt>
              </c:numCache>
            </c:numRef>
          </c:val>
          <c:smooth val="0"/>
          <c:extLst xmlns:c16r2="http://schemas.microsoft.com/office/drawing/2015/06/chart">
            <c:ext xmlns:c16="http://schemas.microsoft.com/office/drawing/2014/chart" uri="{C3380CC4-5D6E-409C-BE32-E72D297353CC}">
              <c16:uniqueId val="{0000000A-71FD-466D-905C-C4750A557DF4}"/>
            </c:ext>
          </c:extLst>
        </c:ser>
        <c:ser>
          <c:idx val="7"/>
          <c:order val="11"/>
          <c:tx>
            <c:strRef>
              <c:f>'Deg by main field'!$C$15</c:f>
              <c:strCache>
                <c:ptCount val="1"/>
                <c:pt idx="0">
                  <c:v>Personal, Protective &amp; Transportation Services </c:v>
                </c:pt>
              </c:strCache>
            </c:strRef>
          </c:tx>
          <c:spPr>
            <a:ln w="44450">
              <a:solidFill>
                <a:srgbClr val="00B0F0"/>
              </a:solidFill>
            </a:ln>
          </c:spPr>
          <c:marker>
            <c:symbol val="plus"/>
            <c:size val="18"/>
            <c:spPr>
              <a:noFill/>
              <a:ln w="25400">
                <a:solidFill>
                  <a:srgbClr val="00B0F0"/>
                </a:solidFill>
              </a:ln>
            </c:spPr>
          </c:marker>
          <c:cat>
            <c:strRef>
              <c:f>'Deg by main field'!$D$3:$Z$3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'Deg by main field'!$D$15:$Z$15</c:f>
              <c:numCache>
                <c:formatCode>#,##0</c:formatCode>
                <c:ptCount val="23"/>
                <c:pt idx="0">
                  <c:v>12.0</c:v>
                </c:pt>
                <c:pt idx="1">
                  <c:v>15.0</c:v>
                </c:pt>
                <c:pt idx="2">
                  <c:v>21.0</c:v>
                </c:pt>
                <c:pt idx="3">
                  <c:v>27.0</c:v>
                </c:pt>
                <c:pt idx="4">
                  <c:v>27.0</c:v>
                </c:pt>
                <c:pt idx="5">
                  <c:v>39.0</c:v>
                </c:pt>
                <c:pt idx="6">
                  <c:v>51.0</c:v>
                </c:pt>
                <c:pt idx="7">
                  <c:v>45.0</c:v>
                </c:pt>
                <c:pt idx="8">
                  <c:v>36.0</c:v>
                </c:pt>
                <c:pt idx="9">
                  <c:v>42.0</c:v>
                </c:pt>
                <c:pt idx="10">
                  <c:v>39.0</c:v>
                </c:pt>
                <c:pt idx="11">
                  <c:v>42.0</c:v>
                </c:pt>
                <c:pt idx="12">
                  <c:v>45.0</c:v>
                </c:pt>
                <c:pt idx="13">
                  <c:v>9.0</c:v>
                </c:pt>
                <c:pt idx="14">
                  <c:v>24.0</c:v>
                </c:pt>
                <c:pt idx="15">
                  <c:v>15.0</c:v>
                </c:pt>
                <c:pt idx="16">
                  <c:v>9.0</c:v>
                </c:pt>
                <c:pt idx="17">
                  <c:v>45.0</c:v>
                </c:pt>
                <c:pt idx="18">
                  <c:v>66.0</c:v>
                </c:pt>
                <c:pt idx="19">
                  <c:v>108.0</c:v>
                </c:pt>
                <c:pt idx="20">
                  <c:v>78.0</c:v>
                </c:pt>
                <c:pt idx="21">
                  <c:v>87.0</c:v>
                </c:pt>
                <c:pt idx="22">
                  <c:v>96.0</c:v>
                </c:pt>
              </c:numCache>
            </c:numRef>
          </c:val>
          <c:smooth val="0"/>
          <c:extLst xmlns:c16r2="http://schemas.microsoft.com/office/drawing/2015/06/chart">
            <c:ext xmlns:c16="http://schemas.microsoft.com/office/drawing/2014/chart" uri="{C3380CC4-5D6E-409C-BE32-E72D297353CC}">
              <c16:uniqueId val="{0000000B-71FD-466D-905C-C4750A557DF4}"/>
            </c:ext>
          </c:extLst>
        </c:ser>
        <c:dLbls>
          <c:showLegendKey val="0"/>
          <c:showVal val="0"/>
          <c:showCatName val="0"/>
          <c:showSerName val="0"/>
          <c:showPercent val="0"/>
          <c:showBubbleSize val="0"/>
        </c:dLbls>
        <c:marker val="1"/>
        <c:smooth val="0"/>
        <c:axId val="2145703784"/>
        <c:axId val="2145709128"/>
      </c:lineChart>
      <c:catAx>
        <c:axId val="2145703784"/>
        <c:scaling>
          <c:orientation val="minMax"/>
        </c:scaling>
        <c:delete val="0"/>
        <c:axPos val="b"/>
        <c:numFmt formatCode="General" sourceLinked="0"/>
        <c:majorTickMark val="out"/>
        <c:minorTickMark val="none"/>
        <c:tickLblPos val="nextTo"/>
        <c:txPr>
          <a:bodyPr rot="-5400000" vert="horz"/>
          <a:lstStyle/>
          <a:p>
            <a:pPr>
              <a:defRPr lang="en-CA" sz="1400" b="1">
                <a:latin typeface="Arial" panose="020B0604020202020204" pitchFamily="34" charset="0"/>
                <a:cs typeface="Arial" panose="020B0604020202020204" pitchFamily="34" charset="0"/>
              </a:defRPr>
            </a:pPr>
            <a:endParaRPr lang="en-US"/>
          </a:p>
        </c:txPr>
        <c:crossAx val="2145709128"/>
        <c:crosses val="autoZero"/>
        <c:auto val="1"/>
        <c:lblAlgn val="ctr"/>
        <c:lblOffset val="100"/>
        <c:noMultiLvlLbl val="0"/>
      </c:catAx>
      <c:valAx>
        <c:axId val="2145709128"/>
        <c:scaling>
          <c:orientation val="minMax"/>
        </c:scaling>
        <c:delete val="0"/>
        <c:axPos val="l"/>
        <c:majorGridlines/>
        <c:numFmt formatCode="#,##0" sourceLinked="1"/>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2145703784"/>
        <c:crosses val="autoZero"/>
        <c:crossBetween val="between"/>
      </c:valAx>
    </c:plotArea>
    <c:legend>
      <c:legendPos val="r"/>
      <c:layout>
        <c:manualLayout>
          <c:xMode val="edge"/>
          <c:yMode val="edge"/>
          <c:x val="0.728213293503856"/>
          <c:y val="0.056462983659621"/>
          <c:w val="0.264461718343016"/>
          <c:h val="0.860841592606235"/>
        </c:manualLayout>
      </c:layout>
      <c:overlay val="0"/>
      <c:txPr>
        <a:bodyPr/>
        <a:lstStyle/>
        <a:p>
          <a:pPr>
            <a:defRPr lang="en-CA" sz="12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1" l="0.700000000000001" r="0.700000000000001" t="0.750000000000001" header="0.3" footer="0.3"/>
    <c:pageSetup/>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511534650883871"/>
          <c:y val="0.0163387927629644"/>
          <c:w val="0.638366373067298"/>
          <c:h val="0.854772540434661"/>
        </c:manualLayout>
      </c:layout>
      <c:lineChart>
        <c:grouping val="standard"/>
        <c:varyColors val="0"/>
        <c:ser>
          <c:idx val="8"/>
          <c:order val="0"/>
          <c:tx>
            <c:strRef>
              <c:f>'Deg by main field'!$C$25</c:f>
              <c:strCache>
                <c:ptCount val="1"/>
                <c:pt idx="0">
                  <c:v>Physical &amp; Life Sciences &amp; Technologies </c:v>
                </c:pt>
              </c:strCache>
            </c:strRef>
          </c:tx>
          <c:spPr>
            <a:ln w="50800">
              <a:solidFill>
                <a:schemeClr val="accent1">
                  <a:lumMod val="75000"/>
                </a:schemeClr>
              </a:solidFill>
              <a:prstDash val="sysDot"/>
            </a:ln>
          </c:spPr>
          <c:marker>
            <c:symbol val="diamond"/>
            <c:size val="10"/>
            <c:spPr>
              <a:solidFill>
                <a:schemeClr val="accent1">
                  <a:lumMod val="75000"/>
                </a:schemeClr>
              </a:solidFill>
              <a:ln w="25400">
                <a:solidFill>
                  <a:schemeClr val="accent1">
                    <a:lumMod val="75000"/>
                  </a:schemeClr>
                </a:solidFill>
              </a:ln>
            </c:spPr>
          </c:marker>
          <c:cat>
            <c:strRef>
              <c:f>'Deg by main field'!$D$3:$Z$3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'Deg by main field'!$D$25:$Z$25</c:f>
              <c:numCache>
                <c:formatCode>#,##0</c:formatCode>
                <c:ptCount val="23"/>
                <c:pt idx="0">
                  <c:v>858.0</c:v>
                </c:pt>
                <c:pt idx="1">
                  <c:v>936.0</c:v>
                </c:pt>
                <c:pt idx="2">
                  <c:v>1023.0</c:v>
                </c:pt>
                <c:pt idx="3">
                  <c:v>981.0</c:v>
                </c:pt>
                <c:pt idx="4">
                  <c:v>1092.0</c:v>
                </c:pt>
                <c:pt idx="5">
                  <c:v>1068.0</c:v>
                </c:pt>
                <c:pt idx="6">
                  <c:v>1092.0</c:v>
                </c:pt>
                <c:pt idx="7">
                  <c:v>1011.0</c:v>
                </c:pt>
                <c:pt idx="8">
                  <c:v>993.0</c:v>
                </c:pt>
                <c:pt idx="9">
                  <c:v>1017.0</c:v>
                </c:pt>
                <c:pt idx="10">
                  <c:v>1044.0</c:v>
                </c:pt>
                <c:pt idx="11">
                  <c:v>1059.0</c:v>
                </c:pt>
                <c:pt idx="12">
                  <c:v>1137.0</c:v>
                </c:pt>
                <c:pt idx="13">
                  <c:v>1098.0</c:v>
                </c:pt>
                <c:pt idx="14">
                  <c:v>1158.0</c:v>
                </c:pt>
                <c:pt idx="15">
                  <c:v>1386.0</c:v>
                </c:pt>
                <c:pt idx="16">
                  <c:v>1419.0</c:v>
                </c:pt>
                <c:pt idx="17">
                  <c:v>1482.0</c:v>
                </c:pt>
                <c:pt idx="18">
                  <c:v>1608.0</c:v>
                </c:pt>
                <c:pt idx="19">
                  <c:v>1584.0</c:v>
                </c:pt>
                <c:pt idx="20">
                  <c:v>1710.0</c:v>
                </c:pt>
                <c:pt idx="21">
                  <c:v>1788.0</c:v>
                </c:pt>
                <c:pt idx="22">
                  <c:v>1722.0</c:v>
                </c:pt>
              </c:numCache>
            </c:numRef>
          </c:val>
          <c:smooth val="0"/>
          <c:extLst xmlns:c16r2="http://schemas.microsoft.com/office/drawing/2015/06/chart">
            <c:ext xmlns:c16="http://schemas.microsoft.com/office/drawing/2014/chart" uri="{C3380CC4-5D6E-409C-BE32-E72D297353CC}">
              <c16:uniqueId val="{00000000-251F-4FD6-AA32-8546640B5C04}"/>
            </c:ext>
          </c:extLst>
        </c:ser>
        <c:ser>
          <c:idx val="1"/>
          <c:order val="1"/>
          <c:tx>
            <c:strRef>
              <c:f>'Deg by main field'!$C$27</c:f>
              <c:strCache>
                <c:ptCount val="1"/>
                <c:pt idx="0">
                  <c:v>Architecture, Engineering &amp; Related Technologies </c:v>
                </c:pt>
              </c:strCache>
            </c:strRef>
          </c:tx>
          <c:spPr>
            <a:ln w="50800">
              <a:solidFill>
                <a:srgbClr val="993300"/>
              </a:solidFill>
            </a:ln>
          </c:spPr>
          <c:marker>
            <c:symbol val="circle"/>
            <c:size val="15"/>
            <c:spPr>
              <a:solidFill>
                <a:srgbClr val="993300"/>
              </a:solidFill>
              <a:ln w="25400">
                <a:solidFill>
                  <a:srgbClr val="993300"/>
                </a:solidFill>
              </a:ln>
            </c:spPr>
          </c:marker>
          <c:cat>
            <c:strRef>
              <c:f>'Deg by main field'!$D$3:$Z$3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'Deg by main field'!$D$27:$Z$27</c:f>
              <c:numCache>
                <c:formatCode>#,##0</c:formatCode>
                <c:ptCount val="23"/>
                <c:pt idx="0">
                  <c:v>483.0</c:v>
                </c:pt>
                <c:pt idx="1">
                  <c:v>528.0</c:v>
                </c:pt>
                <c:pt idx="2">
                  <c:v>582.0</c:v>
                </c:pt>
                <c:pt idx="3">
                  <c:v>657.0</c:v>
                </c:pt>
                <c:pt idx="4">
                  <c:v>627.0</c:v>
                </c:pt>
                <c:pt idx="5">
                  <c:v>669.0</c:v>
                </c:pt>
                <c:pt idx="6">
                  <c:v>657.0</c:v>
                </c:pt>
                <c:pt idx="7">
                  <c:v>555.0</c:v>
                </c:pt>
                <c:pt idx="8">
                  <c:v>564.0</c:v>
                </c:pt>
                <c:pt idx="9">
                  <c:v>477.0</c:v>
                </c:pt>
                <c:pt idx="10">
                  <c:v>513.0</c:v>
                </c:pt>
                <c:pt idx="11">
                  <c:v>522.0</c:v>
                </c:pt>
                <c:pt idx="12">
                  <c:v>630.0</c:v>
                </c:pt>
                <c:pt idx="13">
                  <c:v>639.0</c:v>
                </c:pt>
                <c:pt idx="14">
                  <c:v>732.0</c:v>
                </c:pt>
                <c:pt idx="15">
                  <c:v>894.0</c:v>
                </c:pt>
                <c:pt idx="16">
                  <c:v>1017.0</c:v>
                </c:pt>
                <c:pt idx="17">
                  <c:v>1080.0</c:v>
                </c:pt>
                <c:pt idx="18">
                  <c:v>1095.0</c:v>
                </c:pt>
                <c:pt idx="19">
                  <c:v>1101.0</c:v>
                </c:pt>
                <c:pt idx="20">
                  <c:v>1152.0</c:v>
                </c:pt>
                <c:pt idx="21">
                  <c:v>1356.0</c:v>
                </c:pt>
                <c:pt idx="22">
                  <c:v>1452.0</c:v>
                </c:pt>
              </c:numCache>
            </c:numRef>
          </c:val>
          <c:smooth val="0"/>
          <c:extLst xmlns:c16r2="http://schemas.microsoft.com/office/drawing/2015/06/chart">
            <c:ext xmlns:c16="http://schemas.microsoft.com/office/drawing/2014/chart" uri="{C3380CC4-5D6E-409C-BE32-E72D297353CC}">
              <c16:uniqueId val="{00000001-251F-4FD6-AA32-8546640B5C04}"/>
            </c:ext>
          </c:extLst>
        </c:ser>
        <c:ser>
          <c:idx val="9"/>
          <c:order val="2"/>
          <c:tx>
            <c:strRef>
              <c:f>'Deg by main field'!$C$23</c:f>
              <c:strCache>
                <c:ptCount val="1"/>
                <c:pt idx="0">
                  <c:v>Social &amp; Behavioural Sciences &amp; Law </c:v>
                </c:pt>
              </c:strCache>
            </c:strRef>
          </c:tx>
          <c:spPr>
            <a:ln>
              <a:solidFill>
                <a:schemeClr val="tx2">
                  <a:lumMod val="50000"/>
                </a:schemeClr>
              </a:solidFill>
              <a:prstDash val="dash"/>
            </a:ln>
          </c:spPr>
          <c:marker>
            <c:symbol val="triangle"/>
            <c:size val="15"/>
            <c:spPr>
              <a:noFill/>
              <a:ln w="25400">
                <a:solidFill>
                  <a:schemeClr val="tx2">
                    <a:lumMod val="50000"/>
                  </a:schemeClr>
                </a:solidFill>
              </a:ln>
            </c:spPr>
          </c:marker>
          <c:cat>
            <c:strRef>
              <c:f>'Deg by main field'!$D$3:$Z$3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'Deg by main field'!$D$23:$Z$23</c:f>
              <c:numCache>
                <c:formatCode>#,##0</c:formatCode>
                <c:ptCount val="23"/>
                <c:pt idx="0">
                  <c:v>531.0</c:v>
                </c:pt>
                <c:pt idx="1">
                  <c:v>543.0</c:v>
                </c:pt>
                <c:pt idx="2">
                  <c:v>558.0</c:v>
                </c:pt>
                <c:pt idx="3">
                  <c:v>609.0</c:v>
                </c:pt>
                <c:pt idx="4">
                  <c:v>609.0</c:v>
                </c:pt>
                <c:pt idx="5">
                  <c:v>624.0</c:v>
                </c:pt>
                <c:pt idx="6">
                  <c:v>663.0</c:v>
                </c:pt>
                <c:pt idx="7">
                  <c:v>726.0</c:v>
                </c:pt>
                <c:pt idx="8">
                  <c:v>699.0</c:v>
                </c:pt>
                <c:pt idx="9">
                  <c:v>756.0</c:v>
                </c:pt>
                <c:pt idx="10">
                  <c:v>714.0</c:v>
                </c:pt>
                <c:pt idx="11">
                  <c:v>666.0</c:v>
                </c:pt>
                <c:pt idx="12">
                  <c:v>723.0</c:v>
                </c:pt>
                <c:pt idx="13">
                  <c:v>783.0</c:v>
                </c:pt>
                <c:pt idx="14">
                  <c:v>792.0</c:v>
                </c:pt>
                <c:pt idx="15">
                  <c:v>858.0</c:v>
                </c:pt>
                <c:pt idx="16">
                  <c:v>945.0</c:v>
                </c:pt>
                <c:pt idx="17">
                  <c:v>975.0</c:v>
                </c:pt>
                <c:pt idx="18">
                  <c:v>1026.0</c:v>
                </c:pt>
                <c:pt idx="19">
                  <c:v>1128.0</c:v>
                </c:pt>
                <c:pt idx="20">
                  <c:v>1170.0</c:v>
                </c:pt>
                <c:pt idx="21">
                  <c:v>1221.0</c:v>
                </c:pt>
                <c:pt idx="22">
                  <c:v>1272.0</c:v>
                </c:pt>
              </c:numCache>
            </c:numRef>
          </c:val>
          <c:smooth val="0"/>
          <c:extLst xmlns:c16r2="http://schemas.microsoft.com/office/drawing/2015/06/chart">
            <c:ext xmlns:c16="http://schemas.microsoft.com/office/drawing/2014/chart" uri="{C3380CC4-5D6E-409C-BE32-E72D297353CC}">
              <c16:uniqueId val="{00000002-251F-4FD6-AA32-8546640B5C04}"/>
            </c:ext>
          </c:extLst>
        </c:ser>
        <c:ser>
          <c:idx val="4"/>
          <c:order val="3"/>
          <c:tx>
            <c:strRef>
              <c:f>'Deg by main field'!$C$29</c:f>
              <c:strCache>
                <c:ptCount val="1"/>
                <c:pt idx="0">
                  <c:v>Health &amp; Related Fields </c:v>
                </c:pt>
              </c:strCache>
            </c:strRef>
          </c:tx>
          <c:spPr>
            <a:ln w="44450">
              <a:solidFill>
                <a:schemeClr val="accent2">
                  <a:lumMod val="75000"/>
                </a:schemeClr>
              </a:solidFill>
            </a:ln>
          </c:spPr>
          <c:marker>
            <c:symbol val="star"/>
            <c:size val="18"/>
            <c:spPr>
              <a:noFill/>
              <a:ln w="25400">
                <a:solidFill>
                  <a:schemeClr val="accent2">
                    <a:lumMod val="75000"/>
                  </a:schemeClr>
                </a:solidFill>
              </a:ln>
            </c:spPr>
          </c:marker>
          <c:cat>
            <c:strRef>
              <c:f>'Deg by main field'!$D$3:$Z$3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'Deg by main field'!$D$29:$Z$29</c:f>
              <c:numCache>
                <c:formatCode>#,##0</c:formatCode>
                <c:ptCount val="23"/>
                <c:pt idx="0">
                  <c:v>177.0</c:v>
                </c:pt>
                <c:pt idx="1">
                  <c:v>201.0</c:v>
                </c:pt>
                <c:pt idx="2">
                  <c:v>201.0</c:v>
                </c:pt>
                <c:pt idx="3">
                  <c:v>225.0</c:v>
                </c:pt>
                <c:pt idx="4">
                  <c:v>264.0</c:v>
                </c:pt>
                <c:pt idx="5">
                  <c:v>255.0</c:v>
                </c:pt>
                <c:pt idx="6">
                  <c:v>279.0</c:v>
                </c:pt>
                <c:pt idx="7">
                  <c:v>288.0</c:v>
                </c:pt>
                <c:pt idx="8">
                  <c:v>255.0</c:v>
                </c:pt>
                <c:pt idx="9">
                  <c:v>231.0</c:v>
                </c:pt>
                <c:pt idx="10">
                  <c:v>204.0</c:v>
                </c:pt>
                <c:pt idx="11">
                  <c:v>249.0</c:v>
                </c:pt>
                <c:pt idx="12">
                  <c:v>276.0</c:v>
                </c:pt>
                <c:pt idx="13">
                  <c:v>303.0</c:v>
                </c:pt>
                <c:pt idx="14">
                  <c:v>324.0</c:v>
                </c:pt>
                <c:pt idx="15">
                  <c:v>357.0</c:v>
                </c:pt>
                <c:pt idx="16">
                  <c:v>375.0</c:v>
                </c:pt>
                <c:pt idx="17">
                  <c:v>438.0</c:v>
                </c:pt>
                <c:pt idx="18">
                  <c:v>507.0</c:v>
                </c:pt>
                <c:pt idx="19">
                  <c:v>531.0</c:v>
                </c:pt>
                <c:pt idx="20">
                  <c:v>525.0</c:v>
                </c:pt>
                <c:pt idx="21">
                  <c:v>588.0</c:v>
                </c:pt>
                <c:pt idx="22">
                  <c:v>624.0</c:v>
                </c:pt>
              </c:numCache>
            </c:numRef>
          </c:val>
          <c:smooth val="0"/>
          <c:extLst xmlns:c16r2="http://schemas.microsoft.com/office/drawing/2015/06/chart">
            <c:ext xmlns:c16="http://schemas.microsoft.com/office/drawing/2014/chart" uri="{C3380CC4-5D6E-409C-BE32-E72D297353CC}">
              <c16:uniqueId val="{00000003-251F-4FD6-AA32-8546640B5C04}"/>
            </c:ext>
          </c:extLst>
        </c:ser>
        <c:ser>
          <c:idx val="5"/>
          <c:order val="4"/>
          <c:tx>
            <c:strRef>
              <c:f>'Deg by main field'!$C$22</c:f>
              <c:strCache>
                <c:ptCount val="1"/>
                <c:pt idx="0">
                  <c:v>Humanities </c:v>
                </c:pt>
              </c:strCache>
            </c:strRef>
          </c:tx>
          <c:spPr>
            <a:ln w="63500">
              <a:solidFill>
                <a:srgbClr val="FF0000"/>
              </a:solidFill>
              <a:prstDash val="dashDot"/>
            </a:ln>
          </c:spPr>
          <c:marker>
            <c:symbol val="none"/>
          </c:marker>
          <c:cat>
            <c:strRef>
              <c:f>'Deg by main field'!$D$3:$Z$3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'Deg by main field'!$D$22:$Z$22</c:f>
              <c:numCache>
                <c:formatCode>#,##0</c:formatCode>
                <c:ptCount val="23"/>
                <c:pt idx="0">
                  <c:v>369.0</c:v>
                </c:pt>
                <c:pt idx="1">
                  <c:v>387.0</c:v>
                </c:pt>
                <c:pt idx="2">
                  <c:v>378.0</c:v>
                </c:pt>
                <c:pt idx="3">
                  <c:v>405.0</c:v>
                </c:pt>
                <c:pt idx="4">
                  <c:v>498.0</c:v>
                </c:pt>
                <c:pt idx="5">
                  <c:v>465.0</c:v>
                </c:pt>
                <c:pt idx="6">
                  <c:v>462.0</c:v>
                </c:pt>
                <c:pt idx="7">
                  <c:v>522.0</c:v>
                </c:pt>
                <c:pt idx="8">
                  <c:v>441.0</c:v>
                </c:pt>
                <c:pt idx="9">
                  <c:v>441.0</c:v>
                </c:pt>
                <c:pt idx="10">
                  <c:v>390.0</c:v>
                </c:pt>
                <c:pt idx="11">
                  <c:v>453.0</c:v>
                </c:pt>
                <c:pt idx="12">
                  <c:v>525.0</c:v>
                </c:pt>
                <c:pt idx="13">
                  <c:v>420.0</c:v>
                </c:pt>
                <c:pt idx="14">
                  <c:v>405.0</c:v>
                </c:pt>
                <c:pt idx="15">
                  <c:v>381.0</c:v>
                </c:pt>
                <c:pt idx="16">
                  <c:v>450.0</c:v>
                </c:pt>
                <c:pt idx="17">
                  <c:v>450.0</c:v>
                </c:pt>
                <c:pt idx="18">
                  <c:v>441.0</c:v>
                </c:pt>
                <c:pt idx="19">
                  <c:v>537.0</c:v>
                </c:pt>
                <c:pt idx="20">
                  <c:v>528.0</c:v>
                </c:pt>
                <c:pt idx="21">
                  <c:v>561.0</c:v>
                </c:pt>
                <c:pt idx="22">
                  <c:v>528.0</c:v>
                </c:pt>
              </c:numCache>
            </c:numRef>
          </c:val>
          <c:smooth val="0"/>
          <c:extLst xmlns:c16r2="http://schemas.microsoft.com/office/drawing/2015/06/chart">
            <c:ext xmlns:c16="http://schemas.microsoft.com/office/drawing/2014/chart" uri="{C3380CC4-5D6E-409C-BE32-E72D297353CC}">
              <c16:uniqueId val="{00000004-251F-4FD6-AA32-8546640B5C04}"/>
            </c:ext>
          </c:extLst>
        </c:ser>
        <c:ser>
          <c:idx val="6"/>
          <c:order val="5"/>
          <c:tx>
            <c:strRef>
              <c:f>'Deg by main field'!$C$26</c:f>
              <c:strCache>
                <c:ptCount val="1"/>
                <c:pt idx="0">
                  <c:v>Mathematics, Computer &amp; Information Sciences </c:v>
                </c:pt>
              </c:strCache>
            </c:strRef>
          </c:tx>
          <c:spPr>
            <a:ln>
              <a:solidFill>
                <a:schemeClr val="tx1"/>
              </a:solidFill>
            </a:ln>
          </c:spPr>
          <c:marker>
            <c:symbol val="circle"/>
            <c:size val="15"/>
            <c:spPr>
              <a:noFill/>
              <a:ln w="25400">
                <a:solidFill>
                  <a:schemeClr val="tx1"/>
                </a:solidFill>
              </a:ln>
            </c:spPr>
          </c:marker>
          <c:cat>
            <c:strRef>
              <c:f>'Deg by main field'!$D$3:$Z$3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'Deg by main field'!$D$26:$Z$26</c:f>
              <c:numCache>
                <c:formatCode>#,##0</c:formatCode>
                <c:ptCount val="23"/>
                <c:pt idx="0">
                  <c:v>165.0</c:v>
                </c:pt>
                <c:pt idx="1">
                  <c:v>186.0</c:v>
                </c:pt>
                <c:pt idx="2">
                  <c:v>207.0</c:v>
                </c:pt>
                <c:pt idx="3">
                  <c:v>216.0</c:v>
                </c:pt>
                <c:pt idx="4">
                  <c:v>210.0</c:v>
                </c:pt>
                <c:pt idx="5">
                  <c:v>207.0</c:v>
                </c:pt>
                <c:pt idx="6">
                  <c:v>198.0</c:v>
                </c:pt>
                <c:pt idx="7">
                  <c:v>186.0</c:v>
                </c:pt>
                <c:pt idx="8">
                  <c:v>192.0</c:v>
                </c:pt>
                <c:pt idx="9">
                  <c:v>153.0</c:v>
                </c:pt>
                <c:pt idx="10">
                  <c:v>201.0</c:v>
                </c:pt>
                <c:pt idx="11">
                  <c:v>207.0</c:v>
                </c:pt>
                <c:pt idx="12">
                  <c:v>231.0</c:v>
                </c:pt>
                <c:pt idx="13">
                  <c:v>231.0</c:v>
                </c:pt>
                <c:pt idx="14">
                  <c:v>252.0</c:v>
                </c:pt>
                <c:pt idx="15">
                  <c:v>312.0</c:v>
                </c:pt>
                <c:pt idx="16">
                  <c:v>351.0</c:v>
                </c:pt>
                <c:pt idx="17">
                  <c:v>399.0</c:v>
                </c:pt>
                <c:pt idx="18">
                  <c:v>414.0</c:v>
                </c:pt>
                <c:pt idx="19">
                  <c:v>417.0</c:v>
                </c:pt>
                <c:pt idx="20">
                  <c:v>432.0</c:v>
                </c:pt>
                <c:pt idx="21">
                  <c:v>471.0</c:v>
                </c:pt>
                <c:pt idx="22">
                  <c:v>486.0</c:v>
                </c:pt>
              </c:numCache>
            </c:numRef>
          </c:val>
          <c:smooth val="0"/>
          <c:extLst xmlns:c16r2="http://schemas.microsoft.com/office/drawing/2015/06/chart">
            <c:ext xmlns:c16="http://schemas.microsoft.com/office/drawing/2014/chart" uri="{C3380CC4-5D6E-409C-BE32-E72D297353CC}">
              <c16:uniqueId val="{00000005-251F-4FD6-AA32-8546640B5C04}"/>
            </c:ext>
          </c:extLst>
        </c:ser>
        <c:ser>
          <c:idx val="3"/>
          <c:order val="6"/>
          <c:tx>
            <c:strRef>
              <c:f>'Deg by main field'!$C$20</c:f>
              <c:strCache>
                <c:ptCount val="1"/>
                <c:pt idx="0">
                  <c:v>Education </c:v>
                </c:pt>
              </c:strCache>
            </c:strRef>
          </c:tx>
          <c:spPr>
            <a:ln w="38100">
              <a:solidFill>
                <a:schemeClr val="accent6">
                  <a:lumMod val="75000"/>
                </a:schemeClr>
              </a:solidFill>
            </a:ln>
          </c:spPr>
          <c:marker>
            <c:symbol val="square"/>
            <c:size val="15"/>
            <c:spPr>
              <a:solidFill>
                <a:schemeClr val="accent6">
                  <a:lumMod val="75000"/>
                </a:schemeClr>
              </a:solidFill>
              <a:ln w="12700">
                <a:solidFill>
                  <a:schemeClr val="accent6">
                    <a:lumMod val="75000"/>
                  </a:schemeClr>
                </a:solidFill>
              </a:ln>
            </c:spPr>
          </c:marker>
          <c:cat>
            <c:strRef>
              <c:f>'Deg by main field'!$D$3:$Z$3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'Deg by main field'!$D$20:$Z$20</c:f>
              <c:numCache>
                <c:formatCode>#,##0</c:formatCode>
                <c:ptCount val="23"/>
                <c:pt idx="0">
                  <c:v>291.0</c:v>
                </c:pt>
                <c:pt idx="1">
                  <c:v>330.0</c:v>
                </c:pt>
                <c:pt idx="2">
                  <c:v>342.0</c:v>
                </c:pt>
                <c:pt idx="3">
                  <c:v>315.0</c:v>
                </c:pt>
                <c:pt idx="4">
                  <c:v>333.0</c:v>
                </c:pt>
                <c:pt idx="5">
                  <c:v>345.0</c:v>
                </c:pt>
                <c:pt idx="6">
                  <c:v>333.0</c:v>
                </c:pt>
                <c:pt idx="7">
                  <c:v>366.0</c:v>
                </c:pt>
                <c:pt idx="8">
                  <c:v>360.0</c:v>
                </c:pt>
                <c:pt idx="9">
                  <c:v>312.0</c:v>
                </c:pt>
                <c:pt idx="10">
                  <c:v>348.0</c:v>
                </c:pt>
                <c:pt idx="11">
                  <c:v>339.0</c:v>
                </c:pt>
                <c:pt idx="12">
                  <c:v>345.0</c:v>
                </c:pt>
                <c:pt idx="13">
                  <c:v>366.0</c:v>
                </c:pt>
                <c:pt idx="14">
                  <c:v>345.0</c:v>
                </c:pt>
                <c:pt idx="15">
                  <c:v>333.0</c:v>
                </c:pt>
                <c:pt idx="16">
                  <c:v>339.0</c:v>
                </c:pt>
                <c:pt idx="17">
                  <c:v>336.0</c:v>
                </c:pt>
                <c:pt idx="18">
                  <c:v>318.0</c:v>
                </c:pt>
                <c:pt idx="19">
                  <c:v>354.0</c:v>
                </c:pt>
                <c:pt idx="20">
                  <c:v>366.0</c:v>
                </c:pt>
                <c:pt idx="21">
                  <c:v>381.0</c:v>
                </c:pt>
                <c:pt idx="22">
                  <c:v>369.0</c:v>
                </c:pt>
              </c:numCache>
            </c:numRef>
          </c:val>
          <c:smooth val="0"/>
          <c:extLst xmlns:c16r2="http://schemas.microsoft.com/office/drawing/2015/06/chart">
            <c:ext xmlns:c16="http://schemas.microsoft.com/office/drawing/2014/chart" uri="{C3380CC4-5D6E-409C-BE32-E72D297353CC}">
              <c16:uniqueId val="{00000006-251F-4FD6-AA32-8546640B5C04}"/>
            </c:ext>
          </c:extLst>
        </c:ser>
        <c:ser>
          <c:idx val="0"/>
          <c:order val="7"/>
          <c:tx>
            <c:strRef>
              <c:f>'Deg by main field'!$C$28</c:f>
              <c:strCache>
                <c:ptCount val="1"/>
                <c:pt idx="0">
                  <c:v>Agriculture, Natural Resources &amp; Conservation </c:v>
                </c:pt>
              </c:strCache>
            </c:strRef>
          </c:tx>
          <c:spPr>
            <a:ln w="38100">
              <a:solidFill>
                <a:schemeClr val="bg2">
                  <a:lumMod val="50000"/>
                </a:schemeClr>
              </a:solidFill>
            </a:ln>
          </c:spPr>
          <c:marker>
            <c:symbol val="diamond"/>
            <c:size val="18"/>
            <c:spPr>
              <a:noFill/>
              <a:ln w="25400">
                <a:solidFill>
                  <a:schemeClr val="bg2">
                    <a:lumMod val="50000"/>
                  </a:schemeClr>
                </a:solidFill>
              </a:ln>
            </c:spPr>
          </c:marker>
          <c:cat>
            <c:strRef>
              <c:f>'Deg by main field'!$D$3:$Z$3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'Deg by main field'!$D$28:$Z$28</c:f>
              <c:numCache>
                <c:formatCode>#,##0</c:formatCode>
                <c:ptCount val="23"/>
                <c:pt idx="0">
                  <c:v>132.0</c:v>
                </c:pt>
                <c:pt idx="1">
                  <c:v>132.0</c:v>
                </c:pt>
                <c:pt idx="2">
                  <c:v>147.0</c:v>
                </c:pt>
                <c:pt idx="3">
                  <c:v>144.0</c:v>
                </c:pt>
                <c:pt idx="4">
                  <c:v>159.0</c:v>
                </c:pt>
                <c:pt idx="5">
                  <c:v>180.0</c:v>
                </c:pt>
                <c:pt idx="6">
                  <c:v>141.0</c:v>
                </c:pt>
                <c:pt idx="7">
                  <c:v>138.0</c:v>
                </c:pt>
                <c:pt idx="8">
                  <c:v>168.0</c:v>
                </c:pt>
                <c:pt idx="9">
                  <c:v>150.0</c:v>
                </c:pt>
                <c:pt idx="10">
                  <c:v>132.0</c:v>
                </c:pt>
                <c:pt idx="11">
                  <c:v>144.0</c:v>
                </c:pt>
                <c:pt idx="12">
                  <c:v>147.0</c:v>
                </c:pt>
                <c:pt idx="13">
                  <c:v>126.0</c:v>
                </c:pt>
                <c:pt idx="14">
                  <c:v>144.0</c:v>
                </c:pt>
                <c:pt idx="15">
                  <c:v>177.0</c:v>
                </c:pt>
                <c:pt idx="16">
                  <c:v>174.0</c:v>
                </c:pt>
                <c:pt idx="17">
                  <c:v>174.0</c:v>
                </c:pt>
                <c:pt idx="18">
                  <c:v>159.0</c:v>
                </c:pt>
                <c:pt idx="19">
                  <c:v>186.0</c:v>
                </c:pt>
                <c:pt idx="20">
                  <c:v>189.0</c:v>
                </c:pt>
                <c:pt idx="21">
                  <c:v>219.0</c:v>
                </c:pt>
                <c:pt idx="22">
                  <c:v>201.0</c:v>
                </c:pt>
              </c:numCache>
            </c:numRef>
          </c:val>
          <c:smooth val="0"/>
          <c:extLst xmlns:c16r2="http://schemas.microsoft.com/office/drawing/2015/06/chart">
            <c:ext xmlns:c16="http://schemas.microsoft.com/office/drawing/2014/chart" uri="{C3380CC4-5D6E-409C-BE32-E72D297353CC}">
              <c16:uniqueId val="{00000007-251F-4FD6-AA32-8546640B5C04}"/>
            </c:ext>
          </c:extLst>
        </c:ser>
        <c:ser>
          <c:idx val="2"/>
          <c:order val="8"/>
          <c:tx>
            <c:strRef>
              <c:f>'Deg by main field'!$C$24</c:f>
              <c:strCache>
                <c:ptCount val="1"/>
                <c:pt idx="0">
                  <c:v>Business, Management &amp; Public Administration</c:v>
                </c:pt>
              </c:strCache>
            </c:strRef>
          </c:tx>
          <c:spPr>
            <a:ln w="38100">
              <a:solidFill>
                <a:srgbClr val="00B050"/>
              </a:solidFill>
            </a:ln>
          </c:spPr>
          <c:marker>
            <c:symbol val="square"/>
            <c:size val="15"/>
            <c:spPr>
              <a:noFill/>
              <a:ln w="25400">
                <a:solidFill>
                  <a:srgbClr val="00B050"/>
                </a:solidFill>
              </a:ln>
            </c:spPr>
          </c:marker>
          <c:cat>
            <c:strRef>
              <c:f>'Deg by main field'!$D$3:$Z$3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'Deg by main field'!$D$24:$Z$24</c:f>
              <c:numCache>
                <c:formatCode>#,##0</c:formatCode>
                <c:ptCount val="23"/>
                <c:pt idx="0">
                  <c:v>84.0</c:v>
                </c:pt>
                <c:pt idx="1">
                  <c:v>69.0</c:v>
                </c:pt>
                <c:pt idx="2">
                  <c:v>63.0</c:v>
                </c:pt>
                <c:pt idx="3">
                  <c:v>93.0</c:v>
                </c:pt>
                <c:pt idx="4">
                  <c:v>87.0</c:v>
                </c:pt>
                <c:pt idx="5">
                  <c:v>84.0</c:v>
                </c:pt>
                <c:pt idx="6">
                  <c:v>87.0</c:v>
                </c:pt>
                <c:pt idx="7">
                  <c:v>90.0</c:v>
                </c:pt>
                <c:pt idx="8">
                  <c:v>108.0</c:v>
                </c:pt>
                <c:pt idx="9">
                  <c:v>108.0</c:v>
                </c:pt>
                <c:pt idx="10">
                  <c:v>99.0</c:v>
                </c:pt>
                <c:pt idx="11">
                  <c:v>105.0</c:v>
                </c:pt>
                <c:pt idx="12">
                  <c:v>147.0</c:v>
                </c:pt>
                <c:pt idx="13">
                  <c:v>129.0</c:v>
                </c:pt>
                <c:pt idx="14">
                  <c:v>165.0</c:v>
                </c:pt>
                <c:pt idx="15">
                  <c:v>174.0</c:v>
                </c:pt>
                <c:pt idx="16">
                  <c:v>180.0</c:v>
                </c:pt>
                <c:pt idx="17">
                  <c:v>201.0</c:v>
                </c:pt>
                <c:pt idx="18">
                  <c:v>210.0</c:v>
                </c:pt>
                <c:pt idx="19">
                  <c:v>231.0</c:v>
                </c:pt>
                <c:pt idx="20">
                  <c:v>204.0</c:v>
                </c:pt>
                <c:pt idx="21">
                  <c:v>231.0</c:v>
                </c:pt>
                <c:pt idx="22">
                  <c:v>252.0</c:v>
                </c:pt>
              </c:numCache>
            </c:numRef>
          </c:val>
          <c:smooth val="0"/>
          <c:extLst xmlns:c16r2="http://schemas.microsoft.com/office/drawing/2015/06/chart">
            <c:ext xmlns:c16="http://schemas.microsoft.com/office/drawing/2014/chart" uri="{C3380CC4-5D6E-409C-BE32-E72D297353CC}">
              <c16:uniqueId val="{00000008-251F-4FD6-AA32-8546640B5C04}"/>
            </c:ext>
          </c:extLst>
        </c:ser>
        <c:ser>
          <c:idx val="10"/>
          <c:order val="9"/>
          <c:tx>
            <c:strRef>
              <c:f>'Deg by main field'!$C$21</c:f>
              <c:strCache>
                <c:ptCount val="1"/>
                <c:pt idx="0">
                  <c:v>Visual &amp; Performing Arts &amp; Communications Tech.</c:v>
                </c:pt>
              </c:strCache>
            </c:strRef>
          </c:tx>
          <c:spPr>
            <a:ln w="50800">
              <a:solidFill>
                <a:schemeClr val="accent3">
                  <a:lumMod val="50000"/>
                </a:schemeClr>
              </a:solidFill>
            </a:ln>
          </c:spPr>
          <c:marker>
            <c:symbol val="triangle"/>
            <c:size val="15"/>
            <c:spPr>
              <a:solidFill>
                <a:schemeClr val="accent3">
                  <a:lumMod val="50000"/>
                </a:schemeClr>
              </a:solidFill>
              <a:ln w="12700">
                <a:solidFill>
                  <a:schemeClr val="accent3">
                    <a:lumMod val="50000"/>
                  </a:schemeClr>
                </a:solidFill>
              </a:ln>
            </c:spPr>
          </c:marker>
          <c:cat>
            <c:strRef>
              <c:f>'Deg by main field'!$D$3:$Z$3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'Deg by main field'!$D$21:$Z$21</c:f>
              <c:numCache>
                <c:formatCode>#,##0</c:formatCode>
                <c:ptCount val="23"/>
                <c:pt idx="0">
                  <c:v>27.0</c:v>
                </c:pt>
                <c:pt idx="1">
                  <c:v>21.0</c:v>
                </c:pt>
                <c:pt idx="2">
                  <c:v>30.0</c:v>
                </c:pt>
                <c:pt idx="3">
                  <c:v>39.0</c:v>
                </c:pt>
                <c:pt idx="4">
                  <c:v>33.0</c:v>
                </c:pt>
                <c:pt idx="5">
                  <c:v>51.0</c:v>
                </c:pt>
                <c:pt idx="6">
                  <c:v>36.0</c:v>
                </c:pt>
                <c:pt idx="7">
                  <c:v>48.0</c:v>
                </c:pt>
                <c:pt idx="8">
                  <c:v>39.0</c:v>
                </c:pt>
                <c:pt idx="9">
                  <c:v>33.0</c:v>
                </c:pt>
                <c:pt idx="10">
                  <c:v>51.0</c:v>
                </c:pt>
                <c:pt idx="11">
                  <c:v>54.0</c:v>
                </c:pt>
                <c:pt idx="12">
                  <c:v>54.0</c:v>
                </c:pt>
                <c:pt idx="13">
                  <c:v>66.0</c:v>
                </c:pt>
                <c:pt idx="14">
                  <c:v>78.0</c:v>
                </c:pt>
                <c:pt idx="15">
                  <c:v>90.0</c:v>
                </c:pt>
                <c:pt idx="16">
                  <c:v>84.0</c:v>
                </c:pt>
                <c:pt idx="17">
                  <c:v>96.0</c:v>
                </c:pt>
                <c:pt idx="18">
                  <c:v>93.0</c:v>
                </c:pt>
                <c:pt idx="19">
                  <c:v>114.0</c:v>
                </c:pt>
                <c:pt idx="20">
                  <c:v>111.0</c:v>
                </c:pt>
                <c:pt idx="21">
                  <c:v>141.0</c:v>
                </c:pt>
                <c:pt idx="22">
                  <c:v>168.0</c:v>
                </c:pt>
              </c:numCache>
            </c:numRef>
          </c:val>
          <c:smooth val="0"/>
          <c:extLst xmlns:c16r2="http://schemas.microsoft.com/office/drawing/2015/06/chart">
            <c:ext xmlns:c16="http://schemas.microsoft.com/office/drawing/2014/chart" uri="{C3380CC4-5D6E-409C-BE32-E72D297353CC}">
              <c16:uniqueId val="{00000009-251F-4FD6-AA32-8546640B5C04}"/>
            </c:ext>
          </c:extLst>
        </c:ser>
        <c:ser>
          <c:idx val="11"/>
          <c:order val="10"/>
          <c:tx>
            <c:strRef>
              <c:f>'Deg by main field'!$C$31</c:f>
              <c:strCache>
                <c:ptCount val="1"/>
                <c:pt idx="0">
                  <c:v>Other</c:v>
                </c:pt>
              </c:strCache>
            </c:strRef>
          </c:tx>
          <c:spPr>
            <a:ln>
              <a:solidFill>
                <a:schemeClr val="bg1">
                  <a:lumMod val="65000"/>
                </a:schemeClr>
              </a:solidFill>
              <a:prstDash val="sysDot"/>
            </a:ln>
          </c:spPr>
          <c:marker>
            <c:symbol val="none"/>
          </c:marker>
          <c:cat>
            <c:strRef>
              <c:f>'Deg by main field'!$D$3:$Z$3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'Deg by main field'!$D$31:$Z$31</c:f>
              <c:numCache>
                <c:formatCode>#,##0</c:formatCode>
                <c:ptCount val="23"/>
                <c:pt idx="0">
                  <c:v>12.0</c:v>
                </c:pt>
                <c:pt idx="1">
                  <c:v>15.0</c:v>
                </c:pt>
                <c:pt idx="2">
                  <c:v>18.0</c:v>
                </c:pt>
                <c:pt idx="3">
                  <c:v>24.0</c:v>
                </c:pt>
                <c:pt idx="4">
                  <c:v>18.0</c:v>
                </c:pt>
                <c:pt idx="5">
                  <c:v>15.0</c:v>
                </c:pt>
                <c:pt idx="6">
                  <c:v>24.0</c:v>
                </c:pt>
                <c:pt idx="7">
                  <c:v>36.0</c:v>
                </c:pt>
                <c:pt idx="8">
                  <c:v>42.0</c:v>
                </c:pt>
                <c:pt idx="9">
                  <c:v>15.0</c:v>
                </c:pt>
                <c:pt idx="10">
                  <c:v>18.0</c:v>
                </c:pt>
                <c:pt idx="11">
                  <c:v>48.0</c:v>
                </c:pt>
                <c:pt idx="12">
                  <c:v>27.0</c:v>
                </c:pt>
                <c:pt idx="13">
                  <c:v>24.0</c:v>
                </c:pt>
                <c:pt idx="14">
                  <c:v>27.0</c:v>
                </c:pt>
                <c:pt idx="15">
                  <c:v>36.0</c:v>
                </c:pt>
                <c:pt idx="16">
                  <c:v>30.0</c:v>
                </c:pt>
                <c:pt idx="17" formatCode="General">
                  <c:v>36.0</c:v>
                </c:pt>
                <c:pt idx="18" formatCode="General">
                  <c:v>60.0</c:v>
                </c:pt>
                <c:pt idx="19" formatCode="General">
                  <c:v>48.0</c:v>
                </c:pt>
                <c:pt idx="20" formatCode="General">
                  <c:v>72.0</c:v>
                </c:pt>
                <c:pt idx="21" formatCode="General">
                  <c:v>105.0</c:v>
                </c:pt>
                <c:pt idx="22" formatCode="General">
                  <c:v>111.0</c:v>
                </c:pt>
              </c:numCache>
            </c:numRef>
          </c:val>
          <c:smooth val="0"/>
          <c:extLst xmlns:c16r2="http://schemas.microsoft.com/office/drawing/2015/06/chart">
            <c:ext xmlns:c16="http://schemas.microsoft.com/office/drawing/2014/chart" uri="{C3380CC4-5D6E-409C-BE32-E72D297353CC}">
              <c16:uniqueId val="{0000000A-251F-4FD6-AA32-8546640B5C04}"/>
            </c:ext>
          </c:extLst>
        </c:ser>
        <c:ser>
          <c:idx val="7"/>
          <c:order val="11"/>
          <c:tx>
            <c:strRef>
              <c:f>'Deg by main field'!$C$30</c:f>
              <c:strCache>
                <c:ptCount val="1"/>
                <c:pt idx="0">
                  <c:v>Personal, Protective &amp; Transportation Services </c:v>
                </c:pt>
              </c:strCache>
            </c:strRef>
          </c:tx>
          <c:spPr>
            <a:ln w="44450">
              <a:solidFill>
                <a:srgbClr val="00B0F0"/>
              </a:solidFill>
            </a:ln>
          </c:spPr>
          <c:marker>
            <c:symbol val="plus"/>
            <c:size val="18"/>
            <c:spPr>
              <a:noFill/>
              <a:ln w="25400">
                <a:solidFill>
                  <a:srgbClr val="00B0F0"/>
                </a:solidFill>
              </a:ln>
            </c:spPr>
          </c:marker>
          <c:cat>
            <c:strRef>
              <c:f>'Deg by main field'!$D$3:$Z$3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'Deg by main field'!$D$30:$Z$30</c:f>
              <c:numCache>
                <c:formatCode>#,##0</c:formatCode>
                <c:ptCount val="23"/>
                <c:pt idx="0">
                  <c:v>3.0</c:v>
                </c:pt>
                <c:pt idx="1">
                  <c:v>3.0</c:v>
                </c:pt>
                <c:pt idx="2">
                  <c:v>3.0</c:v>
                </c:pt>
                <c:pt idx="3">
                  <c:v>6.0</c:v>
                </c:pt>
                <c:pt idx="4">
                  <c:v>3.0</c:v>
                </c:pt>
                <c:pt idx="5">
                  <c:v>3.0</c:v>
                </c:pt>
                <c:pt idx="6">
                  <c:v>0.0</c:v>
                </c:pt>
                <c:pt idx="7">
                  <c:v>3.0</c:v>
                </c:pt>
                <c:pt idx="8">
                  <c:v>3.0</c:v>
                </c:pt>
                <c:pt idx="9">
                  <c:v>6.0</c:v>
                </c:pt>
                <c:pt idx="10">
                  <c:v>6.0</c:v>
                </c:pt>
                <c:pt idx="11">
                  <c:v>6.0</c:v>
                </c:pt>
                <c:pt idx="12">
                  <c:v>0.0</c:v>
                </c:pt>
                <c:pt idx="13">
                  <c:v>6.0</c:v>
                </c:pt>
                <c:pt idx="14">
                  <c:v>9.0</c:v>
                </c:pt>
                <c:pt idx="15">
                  <c:v>3.0</c:v>
                </c:pt>
                <c:pt idx="16">
                  <c:v>3.0</c:v>
                </c:pt>
                <c:pt idx="17">
                  <c:v>6.0</c:v>
                </c:pt>
                <c:pt idx="18">
                  <c:v>3.0</c:v>
                </c:pt>
                <c:pt idx="19">
                  <c:v>0.0</c:v>
                </c:pt>
                <c:pt idx="20">
                  <c:v>3.0</c:v>
                </c:pt>
                <c:pt idx="21">
                  <c:v>3.0</c:v>
                </c:pt>
                <c:pt idx="22">
                  <c:v>3.0</c:v>
                </c:pt>
              </c:numCache>
            </c:numRef>
          </c:val>
          <c:smooth val="0"/>
          <c:extLst xmlns:c16r2="http://schemas.microsoft.com/office/drawing/2015/06/chart">
            <c:ext xmlns:c16="http://schemas.microsoft.com/office/drawing/2014/chart" uri="{C3380CC4-5D6E-409C-BE32-E72D297353CC}">
              <c16:uniqueId val="{0000000B-251F-4FD6-AA32-8546640B5C04}"/>
            </c:ext>
          </c:extLst>
        </c:ser>
        <c:dLbls>
          <c:showLegendKey val="0"/>
          <c:showVal val="0"/>
          <c:showCatName val="0"/>
          <c:showSerName val="0"/>
          <c:showPercent val="0"/>
          <c:showBubbleSize val="0"/>
        </c:dLbls>
        <c:marker val="1"/>
        <c:smooth val="0"/>
        <c:axId val="2145863384"/>
        <c:axId val="2145868728"/>
      </c:lineChart>
      <c:catAx>
        <c:axId val="2145863384"/>
        <c:scaling>
          <c:orientation val="minMax"/>
        </c:scaling>
        <c:delete val="0"/>
        <c:axPos val="b"/>
        <c:numFmt formatCode="General" sourceLinked="0"/>
        <c:majorTickMark val="out"/>
        <c:minorTickMark val="none"/>
        <c:tickLblPos val="nextTo"/>
        <c:txPr>
          <a:bodyPr rot="-5400000" vert="horz"/>
          <a:lstStyle/>
          <a:p>
            <a:pPr>
              <a:defRPr lang="en-CA" sz="1400" b="1">
                <a:latin typeface="Arial" panose="020B0604020202020204" pitchFamily="34" charset="0"/>
                <a:cs typeface="Arial" panose="020B0604020202020204" pitchFamily="34" charset="0"/>
              </a:defRPr>
            </a:pPr>
            <a:endParaRPr lang="en-US"/>
          </a:p>
        </c:txPr>
        <c:crossAx val="2145868728"/>
        <c:crosses val="autoZero"/>
        <c:auto val="1"/>
        <c:lblAlgn val="ctr"/>
        <c:lblOffset val="100"/>
        <c:noMultiLvlLbl val="0"/>
      </c:catAx>
      <c:valAx>
        <c:axId val="2145868728"/>
        <c:scaling>
          <c:orientation val="minMax"/>
        </c:scaling>
        <c:delete val="0"/>
        <c:axPos val="l"/>
        <c:majorGridlines/>
        <c:numFmt formatCode="#,##0" sourceLinked="1"/>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2145863384"/>
        <c:crosses val="autoZero"/>
        <c:crossBetween val="between"/>
      </c:valAx>
    </c:plotArea>
    <c:legend>
      <c:legendPos val="r"/>
      <c:layout>
        <c:manualLayout>
          <c:xMode val="edge"/>
          <c:yMode val="edge"/>
          <c:x val="0.728213293503856"/>
          <c:y val="0.056462983659621"/>
          <c:w val="0.264461718343016"/>
          <c:h val="0.860841592606235"/>
        </c:manualLayout>
      </c:layout>
      <c:overlay val="0"/>
      <c:txPr>
        <a:bodyPr/>
        <a:lstStyle/>
        <a:p>
          <a:pPr>
            <a:defRPr lang="en-CA" sz="12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1" l="0.700000000000001" r="0.700000000000001" t="0.750000000000001" header="0.3" footer="0.3"/>
    <c:pageSetup/>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39044655434864"/>
          <c:y val="0.0224035524856946"/>
          <c:w val="0.893009262014942"/>
          <c:h val="0.834222736455021"/>
        </c:manualLayout>
      </c:layout>
      <c:lineChart>
        <c:grouping val="standard"/>
        <c:varyColors val="0"/>
        <c:ser>
          <c:idx val="0"/>
          <c:order val="0"/>
          <c:tx>
            <c:strRef>
              <c:f>'Deg by age groups'!$C$4</c:f>
              <c:strCache>
                <c:ptCount val="1"/>
                <c:pt idx="0">
                  <c:v>Less than 25</c:v>
                </c:pt>
              </c:strCache>
            </c:strRef>
          </c:tx>
          <c:spPr>
            <a:ln w="50800">
              <a:solidFill>
                <a:schemeClr val="tx1"/>
              </a:solidFill>
            </a:ln>
          </c:spPr>
          <c:marker>
            <c:symbol val="star"/>
            <c:size val="17"/>
            <c:spPr>
              <a:noFill/>
              <a:ln w="25400">
                <a:solidFill>
                  <a:schemeClr val="tx1"/>
                </a:solidFill>
              </a:ln>
            </c:spPr>
          </c:marker>
          <c:cat>
            <c:strRef>
              <c:f>'Deg by age groups'!$D$3:$S$3</c:f>
              <c:strCache>
                <c:ptCount val="16"/>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strCache>
            </c:strRef>
          </c:cat>
          <c:val>
            <c:numRef>
              <c:f>'Deg by age groups'!$D$4:$S$4</c:f>
              <c:numCache>
                <c:formatCode>#,##0</c:formatCode>
                <c:ptCount val="16"/>
                <c:pt idx="0">
                  <c:v>1758.0</c:v>
                </c:pt>
                <c:pt idx="1">
                  <c:v>1872.0</c:v>
                </c:pt>
                <c:pt idx="2">
                  <c:v>2172.0</c:v>
                </c:pt>
                <c:pt idx="3">
                  <c:v>2337.0</c:v>
                </c:pt>
                <c:pt idx="4">
                  <c:v>2349.0</c:v>
                </c:pt>
                <c:pt idx="5">
                  <c:v>2589.0</c:v>
                </c:pt>
                <c:pt idx="6">
                  <c:v>2847.0</c:v>
                </c:pt>
                <c:pt idx="7">
                  <c:v>2874.0</c:v>
                </c:pt>
                <c:pt idx="8">
                  <c:v>3186.0</c:v>
                </c:pt>
                <c:pt idx="9">
                  <c:v>3942.0</c:v>
                </c:pt>
                <c:pt idx="10">
                  <c:v>5043.0</c:v>
                </c:pt>
                <c:pt idx="11">
                  <c:v>4863.0</c:v>
                </c:pt>
                <c:pt idx="12">
                  <c:v>5544.0</c:v>
                </c:pt>
                <c:pt idx="13">
                  <c:v>5979.0</c:v>
                </c:pt>
                <c:pt idx="14">
                  <c:v>6246.0</c:v>
                </c:pt>
                <c:pt idx="15">
                  <c:v>6606.0</c:v>
                </c:pt>
              </c:numCache>
            </c:numRef>
          </c:val>
          <c:smooth val="0"/>
          <c:extLst xmlns:c16r2="http://schemas.microsoft.com/office/drawing/2015/06/chart">
            <c:ext xmlns:c16="http://schemas.microsoft.com/office/drawing/2014/chart" uri="{C3380CC4-5D6E-409C-BE32-E72D297353CC}">
              <c16:uniqueId val="{00000000-FC79-4307-A220-6F414621B59A}"/>
            </c:ext>
          </c:extLst>
        </c:ser>
        <c:ser>
          <c:idx val="2"/>
          <c:order val="1"/>
          <c:tx>
            <c:strRef>
              <c:f>'Deg by age groups'!$C$5</c:f>
              <c:strCache>
                <c:ptCount val="1"/>
                <c:pt idx="0">
                  <c:v>25 to 29</c:v>
                </c:pt>
              </c:strCache>
            </c:strRef>
          </c:tx>
          <c:spPr>
            <a:ln w="63500">
              <a:solidFill>
                <a:schemeClr val="accent6">
                  <a:lumMod val="75000"/>
                </a:schemeClr>
              </a:solidFill>
            </a:ln>
          </c:spPr>
          <c:marker>
            <c:symbol val="diamond"/>
            <c:size val="15"/>
            <c:spPr>
              <a:solidFill>
                <a:schemeClr val="accent6">
                  <a:lumMod val="75000"/>
                </a:schemeClr>
              </a:solidFill>
              <a:ln w="38100">
                <a:solidFill>
                  <a:schemeClr val="accent6">
                    <a:lumMod val="75000"/>
                  </a:schemeClr>
                </a:solidFill>
              </a:ln>
            </c:spPr>
          </c:marker>
          <c:cat>
            <c:strRef>
              <c:f>'Deg by age groups'!$D$3:$S$3</c:f>
              <c:strCache>
                <c:ptCount val="16"/>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strCache>
            </c:strRef>
          </c:cat>
          <c:val>
            <c:numRef>
              <c:f>'Deg by age groups'!$D$5:$S$5</c:f>
              <c:numCache>
                <c:formatCode>#,##0</c:formatCode>
                <c:ptCount val="16"/>
                <c:pt idx="0">
                  <c:v>6630.0</c:v>
                </c:pt>
                <c:pt idx="1">
                  <c:v>6852.0</c:v>
                </c:pt>
                <c:pt idx="2">
                  <c:v>9408.0</c:v>
                </c:pt>
                <c:pt idx="3">
                  <c:v>9999.0</c:v>
                </c:pt>
                <c:pt idx="4">
                  <c:v>11073.0</c:v>
                </c:pt>
                <c:pt idx="5">
                  <c:v>12273.0</c:v>
                </c:pt>
                <c:pt idx="6">
                  <c:v>12594.0</c:v>
                </c:pt>
                <c:pt idx="7">
                  <c:v>13080.0</c:v>
                </c:pt>
                <c:pt idx="8">
                  <c:v>13620.0</c:v>
                </c:pt>
                <c:pt idx="9">
                  <c:v>14322.0</c:v>
                </c:pt>
                <c:pt idx="10">
                  <c:v>15084.0</c:v>
                </c:pt>
                <c:pt idx="11">
                  <c:v>17235.0</c:v>
                </c:pt>
                <c:pt idx="12">
                  <c:v>17796.0</c:v>
                </c:pt>
                <c:pt idx="13">
                  <c:v>18849.0</c:v>
                </c:pt>
                <c:pt idx="14">
                  <c:v>19734.0</c:v>
                </c:pt>
                <c:pt idx="15">
                  <c:v>20772.0</c:v>
                </c:pt>
              </c:numCache>
            </c:numRef>
          </c:val>
          <c:smooth val="0"/>
          <c:extLst xmlns:c16r2="http://schemas.microsoft.com/office/drawing/2015/06/chart">
            <c:ext xmlns:c16="http://schemas.microsoft.com/office/drawing/2014/chart" uri="{C3380CC4-5D6E-409C-BE32-E72D297353CC}">
              <c16:uniqueId val="{00000001-FC79-4307-A220-6F414621B59A}"/>
            </c:ext>
          </c:extLst>
        </c:ser>
        <c:ser>
          <c:idx val="1"/>
          <c:order val="2"/>
          <c:tx>
            <c:strRef>
              <c:f>'Deg by age groups'!$C$6</c:f>
              <c:strCache>
                <c:ptCount val="1"/>
                <c:pt idx="0">
                  <c:v>30 to 34</c:v>
                </c:pt>
              </c:strCache>
            </c:strRef>
          </c:tx>
          <c:spPr>
            <a:ln w="63500">
              <a:solidFill>
                <a:schemeClr val="bg2">
                  <a:lumMod val="75000"/>
                </a:schemeClr>
              </a:solidFill>
            </a:ln>
          </c:spPr>
          <c:marker>
            <c:symbol val="square"/>
            <c:size val="15"/>
            <c:spPr>
              <a:solidFill>
                <a:schemeClr val="bg2">
                  <a:lumMod val="75000"/>
                </a:schemeClr>
              </a:solidFill>
              <a:ln w="25400">
                <a:solidFill>
                  <a:schemeClr val="bg2">
                    <a:lumMod val="75000"/>
                  </a:schemeClr>
                </a:solidFill>
              </a:ln>
            </c:spPr>
          </c:marker>
          <c:cat>
            <c:strRef>
              <c:f>'Deg by age groups'!$D$3:$S$3</c:f>
              <c:strCache>
                <c:ptCount val="16"/>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strCache>
            </c:strRef>
          </c:cat>
          <c:val>
            <c:numRef>
              <c:f>'Deg by age groups'!$D$6:$S$6</c:f>
              <c:numCache>
                <c:formatCode>#,##0</c:formatCode>
                <c:ptCount val="16"/>
                <c:pt idx="0">
                  <c:v>3156.0</c:v>
                </c:pt>
                <c:pt idx="1">
                  <c:v>3147.0</c:v>
                </c:pt>
                <c:pt idx="2">
                  <c:v>4650.0</c:v>
                </c:pt>
                <c:pt idx="3">
                  <c:v>4920.0</c:v>
                </c:pt>
                <c:pt idx="4">
                  <c:v>5814.0</c:v>
                </c:pt>
                <c:pt idx="5">
                  <c:v>7014.0</c:v>
                </c:pt>
                <c:pt idx="6">
                  <c:v>6486.0</c:v>
                </c:pt>
                <c:pt idx="7">
                  <c:v>6723.0</c:v>
                </c:pt>
                <c:pt idx="8">
                  <c:v>6588.0</c:v>
                </c:pt>
                <c:pt idx="9">
                  <c:v>6420.0</c:v>
                </c:pt>
                <c:pt idx="10">
                  <c:v>6639.0</c:v>
                </c:pt>
                <c:pt idx="11">
                  <c:v>7275.0</c:v>
                </c:pt>
                <c:pt idx="12">
                  <c:v>7620.0</c:v>
                </c:pt>
                <c:pt idx="13">
                  <c:v>8085.0</c:v>
                </c:pt>
                <c:pt idx="14">
                  <c:v>8316.0</c:v>
                </c:pt>
                <c:pt idx="15">
                  <c:v>8727.0</c:v>
                </c:pt>
              </c:numCache>
            </c:numRef>
          </c:val>
          <c:smooth val="0"/>
          <c:extLst xmlns:c16r2="http://schemas.microsoft.com/office/drawing/2015/06/chart">
            <c:ext xmlns:c16="http://schemas.microsoft.com/office/drawing/2014/chart" uri="{C3380CC4-5D6E-409C-BE32-E72D297353CC}">
              <c16:uniqueId val="{00000002-FC79-4307-A220-6F414621B59A}"/>
            </c:ext>
          </c:extLst>
        </c:ser>
        <c:ser>
          <c:idx val="3"/>
          <c:order val="3"/>
          <c:tx>
            <c:strRef>
              <c:f>'Deg by age groups'!$C$7</c:f>
              <c:strCache>
                <c:ptCount val="1"/>
                <c:pt idx="0">
                  <c:v>35 and over</c:v>
                </c:pt>
              </c:strCache>
            </c:strRef>
          </c:tx>
          <c:spPr>
            <a:ln w="50800">
              <a:solidFill>
                <a:srgbClr val="00B050"/>
              </a:solidFill>
            </a:ln>
          </c:spPr>
          <c:marker>
            <c:symbol val="circle"/>
            <c:size val="15"/>
            <c:spPr>
              <a:solidFill>
                <a:srgbClr val="00B050"/>
              </a:solidFill>
              <a:ln>
                <a:solidFill>
                  <a:srgbClr val="00B050"/>
                </a:solidFill>
              </a:ln>
            </c:spPr>
          </c:marker>
          <c:cat>
            <c:strRef>
              <c:f>'Deg by age groups'!$D$3:$S$3</c:f>
              <c:strCache>
                <c:ptCount val="16"/>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strCache>
            </c:strRef>
          </c:cat>
          <c:val>
            <c:numRef>
              <c:f>'Deg by age groups'!$D$7:$S$7</c:f>
              <c:numCache>
                <c:formatCode>#,##0</c:formatCode>
                <c:ptCount val="16"/>
                <c:pt idx="0">
                  <c:v>4743.0</c:v>
                </c:pt>
                <c:pt idx="1">
                  <c:v>4494.0</c:v>
                </c:pt>
                <c:pt idx="2">
                  <c:v>6924.0</c:v>
                </c:pt>
                <c:pt idx="3">
                  <c:v>7290.0</c:v>
                </c:pt>
                <c:pt idx="4">
                  <c:v>7944.0</c:v>
                </c:pt>
                <c:pt idx="5">
                  <c:v>9411.0</c:v>
                </c:pt>
                <c:pt idx="6">
                  <c:v>9363.0</c:v>
                </c:pt>
                <c:pt idx="7">
                  <c:v>9843.0</c:v>
                </c:pt>
                <c:pt idx="8">
                  <c:v>10116.0</c:v>
                </c:pt>
                <c:pt idx="9">
                  <c:v>10401.0</c:v>
                </c:pt>
                <c:pt idx="10">
                  <c:v>10611.0</c:v>
                </c:pt>
                <c:pt idx="11">
                  <c:v>11487.0</c:v>
                </c:pt>
                <c:pt idx="12">
                  <c:v>11166.0</c:v>
                </c:pt>
                <c:pt idx="13">
                  <c:v>11700.0</c:v>
                </c:pt>
                <c:pt idx="14">
                  <c:v>12150.0</c:v>
                </c:pt>
                <c:pt idx="15">
                  <c:v>11916.0</c:v>
                </c:pt>
              </c:numCache>
            </c:numRef>
          </c:val>
          <c:smooth val="0"/>
          <c:extLst xmlns:c16r2="http://schemas.microsoft.com/office/drawing/2015/06/chart">
            <c:ext xmlns:c16="http://schemas.microsoft.com/office/drawing/2014/chart" uri="{C3380CC4-5D6E-409C-BE32-E72D297353CC}">
              <c16:uniqueId val="{00000003-FC79-4307-A220-6F414621B59A}"/>
            </c:ext>
          </c:extLst>
        </c:ser>
        <c:dLbls>
          <c:showLegendKey val="0"/>
          <c:showVal val="0"/>
          <c:showCatName val="0"/>
          <c:showSerName val="0"/>
          <c:showPercent val="0"/>
          <c:showBubbleSize val="0"/>
        </c:dLbls>
        <c:marker val="1"/>
        <c:smooth val="0"/>
        <c:axId val="2143164168"/>
        <c:axId val="2143169496"/>
      </c:lineChart>
      <c:catAx>
        <c:axId val="2143164168"/>
        <c:scaling>
          <c:orientation val="minMax"/>
        </c:scaling>
        <c:delete val="0"/>
        <c:axPos val="b"/>
        <c:numFmt formatCode="General" sourceLinked="0"/>
        <c:majorTickMark val="out"/>
        <c:minorTickMark val="none"/>
        <c:tickLblPos val="nextTo"/>
        <c:txPr>
          <a:bodyPr rot="-5400000" vert="horz"/>
          <a:lstStyle/>
          <a:p>
            <a:pPr>
              <a:defRPr lang="en-CA" sz="1400" b="1">
                <a:latin typeface="Arial" panose="020B0604020202020204" pitchFamily="34" charset="0"/>
                <a:cs typeface="Arial" panose="020B0604020202020204" pitchFamily="34" charset="0"/>
              </a:defRPr>
            </a:pPr>
            <a:endParaRPr lang="en-US"/>
          </a:p>
        </c:txPr>
        <c:crossAx val="2143169496"/>
        <c:crosses val="autoZero"/>
        <c:auto val="1"/>
        <c:lblAlgn val="ctr"/>
        <c:lblOffset val="100"/>
        <c:noMultiLvlLbl val="0"/>
      </c:catAx>
      <c:valAx>
        <c:axId val="2143169496"/>
        <c:scaling>
          <c:orientation val="minMax"/>
          <c:max val="22000.0"/>
          <c:min val="0.0"/>
        </c:scaling>
        <c:delete val="0"/>
        <c:axPos val="l"/>
        <c:majorGridlines/>
        <c:numFmt formatCode="#,##0" sourceLinked="0"/>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2143164168"/>
        <c:crosses val="autoZero"/>
        <c:crossBetween val="between"/>
        <c:majorUnit val="2000.0"/>
      </c:valAx>
    </c:plotArea>
    <c:legend>
      <c:legendPos val="r"/>
      <c:layout>
        <c:manualLayout>
          <c:xMode val="edge"/>
          <c:yMode val="edge"/>
          <c:x val="0.142461513163562"/>
          <c:y val="0.158665014281938"/>
          <c:w val="0.177407117756324"/>
          <c:h val="0.187596846736231"/>
        </c:manualLayout>
      </c:layout>
      <c:overlay val="0"/>
      <c:spPr>
        <a:solidFill>
          <a:schemeClr val="bg1"/>
        </a:solidFill>
        <a:ln w="12700">
          <a:solidFill>
            <a:schemeClr val="tx1"/>
          </a:solidFill>
        </a:ln>
      </c:spPr>
      <c:txPr>
        <a:bodyPr/>
        <a:lstStyle/>
        <a:p>
          <a:pPr>
            <a:defRPr lang="en-CA" sz="14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1" l="0.700000000000001" r="0.700000000000001" t="0.750000000000001" header="0.3" footer="0.3"/>
    <c:pageSetup/>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39044655434864"/>
          <c:y val="0.0224035524856946"/>
          <c:w val="0.893009262014942"/>
          <c:h val="0.834222736455021"/>
        </c:manualLayout>
      </c:layout>
      <c:lineChart>
        <c:grouping val="standard"/>
        <c:varyColors val="0"/>
        <c:ser>
          <c:idx val="0"/>
          <c:order val="0"/>
          <c:tx>
            <c:strRef>
              <c:f>'Deg by age groups'!$C$10</c:f>
              <c:strCache>
                <c:ptCount val="1"/>
                <c:pt idx="0">
                  <c:v>Less than 25</c:v>
                </c:pt>
              </c:strCache>
            </c:strRef>
          </c:tx>
          <c:spPr>
            <a:ln w="50800">
              <a:solidFill>
                <a:schemeClr val="tx1"/>
              </a:solidFill>
            </a:ln>
          </c:spPr>
          <c:marker>
            <c:symbol val="star"/>
            <c:size val="17"/>
            <c:spPr>
              <a:noFill/>
              <a:ln w="25400">
                <a:solidFill>
                  <a:schemeClr val="tx1"/>
                </a:solidFill>
              </a:ln>
            </c:spPr>
          </c:marker>
          <c:cat>
            <c:strRef>
              <c:f>'Deg by age groups'!$D$3:$S$3</c:f>
              <c:strCache>
                <c:ptCount val="16"/>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strCache>
            </c:strRef>
          </c:cat>
          <c:val>
            <c:numRef>
              <c:f>'Deg by age groups'!$D$10:$S$10</c:f>
              <c:numCache>
                <c:formatCode>#,##0</c:formatCode>
                <c:ptCount val="16"/>
                <c:pt idx="0">
                  <c:v>3.0</c:v>
                </c:pt>
                <c:pt idx="1">
                  <c:v>9.0</c:v>
                </c:pt>
                <c:pt idx="2">
                  <c:v>3.0</c:v>
                </c:pt>
                <c:pt idx="3">
                  <c:v>6.0</c:v>
                </c:pt>
                <c:pt idx="4">
                  <c:v>0.0</c:v>
                </c:pt>
                <c:pt idx="5">
                  <c:v>3.0</c:v>
                </c:pt>
                <c:pt idx="6">
                  <c:v>6.0</c:v>
                </c:pt>
                <c:pt idx="7">
                  <c:v>6.0</c:v>
                </c:pt>
                <c:pt idx="8">
                  <c:v>3.0</c:v>
                </c:pt>
                <c:pt idx="9">
                  <c:v>3.0</c:v>
                </c:pt>
                <c:pt idx="10">
                  <c:v>3.0</c:v>
                </c:pt>
                <c:pt idx="11">
                  <c:v>0.0</c:v>
                </c:pt>
                <c:pt idx="12">
                  <c:v>0.0</c:v>
                </c:pt>
                <c:pt idx="13">
                  <c:v>0.0</c:v>
                </c:pt>
                <c:pt idx="14">
                  <c:v>3.0</c:v>
                </c:pt>
                <c:pt idx="15">
                  <c:v>3.0</c:v>
                </c:pt>
              </c:numCache>
            </c:numRef>
          </c:val>
          <c:smooth val="0"/>
          <c:extLst xmlns:c16r2="http://schemas.microsoft.com/office/drawing/2015/06/chart">
            <c:ext xmlns:c16="http://schemas.microsoft.com/office/drawing/2014/chart" uri="{C3380CC4-5D6E-409C-BE32-E72D297353CC}">
              <c16:uniqueId val="{00000000-8CBC-4887-9858-B1AE865FC2D4}"/>
            </c:ext>
          </c:extLst>
        </c:ser>
        <c:ser>
          <c:idx val="2"/>
          <c:order val="1"/>
          <c:tx>
            <c:strRef>
              <c:f>'Deg by age groups'!$C$11</c:f>
              <c:strCache>
                <c:ptCount val="1"/>
                <c:pt idx="0">
                  <c:v>25 to 29</c:v>
                </c:pt>
              </c:strCache>
            </c:strRef>
          </c:tx>
          <c:spPr>
            <a:ln w="63500">
              <a:solidFill>
                <a:schemeClr val="accent6">
                  <a:lumMod val="75000"/>
                </a:schemeClr>
              </a:solidFill>
            </a:ln>
          </c:spPr>
          <c:marker>
            <c:symbol val="diamond"/>
            <c:size val="15"/>
            <c:spPr>
              <a:solidFill>
                <a:schemeClr val="accent6">
                  <a:lumMod val="75000"/>
                </a:schemeClr>
              </a:solidFill>
              <a:ln w="38100">
                <a:solidFill>
                  <a:schemeClr val="accent6">
                    <a:lumMod val="75000"/>
                  </a:schemeClr>
                </a:solidFill>
              </a:ln>
            </c:spPr>
          </c:marker>
          <c:cat>
            <c:strRef>
              <c:f>'Deg by age groups'!$D$3:$S$3</c:f>
              <c:strCache>
                <c:ptCount val="16"/>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strCache>
            </c:strRef>
          </c:cat>
          <c:val>
            <c:numRef>
              <c:f>'Deg by age groups'!$D$11:$S$11</c:f>
              <c:numCache>
                <c:formatCode>#,##0</c:formatCode>
                <c:ptCount val="16"/>
                <c:pt idx="0">
                  <c:v>489.0</c:v>
                </c:pt>
                <c:pt idx="1">
                  <c:v>522.0</c:v>
                </c:pt>
                <c:pt idx="2">
                  <c:v>588.0</c:v>
                </c:pt>
                <c:pt idx="3">
                  <c:v>603.0</c:v>
                </c:pt>
                <c:pt idx="4">
                  <c:v>684.0</c:v>
                </c:pt>
                <c:pt idx="5">
                  <c:v>702.0</c:v>
                </c:pt>
                <c:pt idx="6">
                  <c:v>708.0</c:v>
                </c:pt>
                <c:pt idx="7">
                  <c:v>777.0</c:v>
                </c:pt>
                <c:pt idx="8">
                  <c:v>936.0</c:v>
                </c:pt>
                <c:pt idx="9">
                  <c:v>1017.0</c:v>
                </c:pt>
                <c:pt idx="10">
                  <c:v>1056.0</c:v>
                </c:pt>
                <c:pt idx="11">
                  <c:v>978.0</c:v>
                </c:pt>
                <c:pt idx="12">
                  <c:v>1035.0</c:v>
                </c:pt>
                <c:pt idx="13">
                  <c:v>1176.0</c:v>
                </c:pt>
                <c:pt idx="14">
                  <c:v>1317.0</c:v>
                </c:pt>
                <c:pt idx="15">
                  <c:v>1362.0</c:v>
                </c:pt>
              </c:numCache>
            </c:numRef>
          </c:val>
          <c:smooth val="0"/>
          <c:extLst xmlns:c16r2="http://schemas.microsoft.com/office/drawing/2015/06/chart">
            <c:ext xmlns:c16="http://schemas.microsoft.com/office/drawing/2014/chart" uri="{C3380CC4-5D6E-409C-BE32-E72D297353CC}">
              <c16:uniqueId val="{00000001-8CBC-4887-9858-B1AE865FC2D4}"/>
            </c:ext>
          </c:extLst>
        </c:ser>
        <c:ser>
          <c:idx val="1"/>
          <c:order val="2"/>
          <c:tx>
            <c:strRef>
              <c:f>'Deg by age groups'!$C$12</c:f>
              <c:strCache>
                <c:ptCount val="1"/>
                <c:pt idx="0">
                  <c:v>30 to 34</c:v>
                </c:pt>
              </c:strCache>
            </c:strRef>
          </c:tx>
          <c:spPr>
            <a:ln w="63500">
              <a:solidFill>
                <a:schemeClr val="bg2">
                  <a:lumMod val="75000"/>
                </a:schemeClr>
              </a:solidFill>
            </a:ln>
          </c:spPr>
          <c:marker>
            <c:symbol val="square"/>
            <c:size val="15"/>
            <c:spPr>
              <a:solidFill>
                <a:schemeClr val="bg2">
                  <a:lumMod val="75000"/>
                </a:schemeClr>
              </a:solidFill>
              <a:ln w="25400">
                <a:solidFill>
                  <a:schemeClr val="bg2">
                    <a:lumMod val="75000"/>
                  </a:schemeClr>
                </a:solidFill>
              </a:ln>
            </c:spPr>
          </c:marker>
          <c:cat>
            <c:strRef>
              <c:f>'Deg by age groups'!$D$3:$S$3</c:f>
              <c:strCache>
                <c:ptCount val="16"/>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strCache>
            </c:strRef>
          </c:cat>
          <c:val>
            <c:numRef>
              <c:f>'Deg by age groups'!$D$12:$S$12</c:f>
              <c:numCache>
                <c:formatCode>#,##0</c:formatCode>
                <c:ptCount val="16"/>
                <c:pt idx="0">
                  <c:v>990.0</c:v>
                </c:pt>
                <c:pt idx="1">
                  <c:v>954.0</c:v>
                </c:pt>
                <c:pt idx="2">
                  <c:v>1305.0</c:v>
                </c:pt>
                <c:pt idx="3">
                  <c:v>1302.0</c:v>
                </c:pt>
                <c:pt idx="4">
                  <c:v>1296.0</c:v>
                </c:pt>
                <c:pt idx="5">
                  <c:v>1548.0</c:v>
                </c:pt>
                <c:pt idx="6">
                  <c:v>1554.0</c:v>
                </c:pt>
                <c:pt idx="7">
                  <c:v>1632.0</c:v>
                </c:pt>
                <c:pt idx="8">
                  <c:v>1899.0</c:v>
                </c:pt>
                <c:pt idx="9">
                  <c:v>2133.0</c:v>
                </c:pt>
                <c:pt idx="10">
                  <c:v>2220.0</c:v>
                </c:pt>
                <c:pt idx="11">
                  <c:v>2574.0</c:v>
                </c:pt>
                <c:pt idx="12">
                  <c:v>2712.0</c:v>
                </c:pt>
                <c:pt idx="13">
                  <c:v>2763.0</c:v>
                </c:pt>
                <c:pt idx="14">
                  <c:v>3048.0</c:v>
                </c:pt>
                <c:pt idx="15">
                  <c:v>3138.0</c:v>
                </c:pt>
              </c:numCache>
            </c:numRef>
          </c:val>
          <c:smooth val="0"/>
          <c:extLst xmlns:c16r2="http://schemas.microsoft.com/office/drawing/2015/06/chart">
            <c:ext xmlns:c16="http://schemas.microsoft.com/office/drawing/2014/chart" uri="{C3380CC4-5D6E-409C-BE32-E72D297353CC}">
              <c16:uniqueId val="{00000002-8CBC-4887-9858-B1AE865FC2D4}"/>
            </c:ext>
          </c:extLst>
        </c:ser>
        <c:ser>
          <c:idx val="3"/>
          <c:order val="3"/>
          <c:tx>
            <c:strRef>
              <c:f>'Deg by age groups'!$C$13</c:f>
              <c:strCache>
                <c:ptCount val="1"/>
                <c:pt idx="0">
                  <c:v>35 and over</c:v>
                </c:pt>
              </c:strCache>
            </c:strRef>
          </c:tx>
          <c:spPr>
            <a:ln w="50800">
              <a:solidFill>
                <a:srgbClr val="00B050"/>
              </a:solidFill>
            </a:ln>
          </c:spPr>
          <c:marker>
            <c:symbol val="circle"/>
            <c:size val="15"/>
            <c:spPr>
              <a:solidFill>
                <a:srgbClr val="00B050"/>
              </a:solidFill>
              <a:ln>
                <a:solidFill>
                  <a:srgbClr val="00B050"/>
                </a:solidFill>
              </a:ln>
            </c:spPr>
          </c:marker>
          <c:cat>
            <c:strRef>
              <c:f>'Deg by age groups'!$D$3:$S$3</c:f>
              <c:strCache>
                <c:ptCount val="16"/>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strCache>
            </c:strRef>
          </c:cat>
          <c:val>
            <c:numRef>
              <c:f>'Deg by age groups'!$D$13:$S$13</c:f>
              <c:numCache>
                <c:formatCode>#,##0</c:formatCode>
                <c:ptCount val="16"/>
                <c:pt idx="0">
                  <c:v>1287.0</c:v>
                </c:pt>
                <c:pt idx="1">
                  <c:v>1167.0</c:v>
                </c:pt>
                <c:pt idx="2">
                  <c:v>1491.0</c:v>
                </c:pt>
                <c:pt idx="3">
                  <c:v>1473.0</c:v>
                </c:pt>
                <c:pt idx="4">
                  <c:v>1548.0</c:v>
                </c:pt>
                <c:pt idx="5">
                  <c:v>1755.0</c:v>
                </c:pt>
                <c:pt idx="6">
                  <c:v>1575.0</c:v>
                </c:pt>
                <c:pt idx="7">
                  <c:v>1731.0</c:v>
                </c:pt>
                <c:pt idx="8">
                  <c:v>1812.0</c:v>
                </c:pt>
                <c:pt idx="9">
                  <c:v>1953.0</c:v>
                </c:pt>
                <c:pt idx="10">
                  <c:v>2085.0</c:v>
                </c:pt>
                <c:pt idx="11">
                  <c:v>2379.0</c:v>
                </c:pt>
                <c:pt idx="12">
                  <c:v>2484.0</c:v>
                </c:pt>
                <c:pt idx="13">
                  <c:v>2520.0</c:v>
                </c:pt>
                <c:pt idx="14">
                  <c:v>2697.0</c:v>
                </c:pt>
                <c:pt idx="15">
                  <c:v>2679.0</c:v>
                </c:pt>
              </c:numCache>
            </c:numRef>
          </c:val>
          <c:smooth val="0"/>
          <c:extLst xmlns:c16r2="http://schemas.microsoft.com/office/drawing/2015/06/chart">
            <c:ext xmlns:c16="http://schemas.microsoft.com/office/drawing/2014/chart" uri="{C3380CC4-5D6E-409C-BE32-E72D297353CC}">
              <c16:uniqueId val="{00000003-8CBC-4887-9858-B1AE865FC2D4}"/>
            </c:ext>
          </c:extLst>
        </c:ser>
        <c:dLbls>
          <c:showLegendKey val="0"/>
          <c:showVal val="0"/>
          <c:showCatName val="0"/>
          <c:showSerName val="0"/>
          <c:showPercent val="0"/>
          <c:showBubbleSize val="0"/>
        </c:dLbls>
        <c:marker val="1"/>
        <c:smooth val="0"/>
        <c:axId val="2143234120"/>
        <c:axId val="2143239400"/>
      </c:lineChart>
      <c:catAx>
        <c:axId val="2143234120"/>
        <c:scaling>
          <c:orientation val="minMax"/>
        </c:scaling>
        <c:delete val="0"/>
        <c:axPos val="b"/>
        <c:numFmt formatCode="General" sourceLinked="0"/>
        <c:majorTickMark val="out"/>
        <c:minorTickMark val="none"/>
        <c:tickLblPos val="nextTo"/>
        <c:txPr>
          <a:bodyPr rot="-5400000" vert="horz"/>
          <a:lstStyle/>
          <a:p>
            <a:pPr>
              <a:defRPr lang="en-CA" sz="1400" b="1">
                <a:latin typeface="Arial" panose="020B0604020202020204" pitchFamily="34" charset="0"/>
                <a:cs typeface="Arial" panose="020B0604020202020204" pitchFamily="34" charset="0"/>
              </a:defRPr>
            </a:pPr>
            <a:endParaRPr lang="en-US"/>
          </a:p>
        </c:txPr>
        <c:crossAx val="2143239400"/>
        <c:crosses val="autoZero"/>
        <c:auto val="1"/>
        <c:lblAlgn val="ctr"/>
        <c:lblOffset val="100"/>
        <c:noMultiLvlLbl val="0"/>
      </c:catAx>
      <c:valAx>
        <c:axId val="2143239400"/>
        <c:scaling>
          <c:orientation val="minMax"/>
          <c:max val="3500.0"/>
          <c:min val="0.0"/>
        </c:scaling>
        <c:delete val="0"/>
        <c:axPos val="l"/>
        <c:majorGridlines/>
        <c:numFmt formatCode="#,##0" sourceLinked="0"/>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2143234120"/>
        <c:crosses val="autoZero"/>
        <c:crossBetween val="between"/>
        <c:majorUnit val="500.0"/>
      </c:valAx>
    </c:plotArea>
    <c:legend>
      <c:legendPos val="r"/>
      <c:layout>
        <c:manualLayout>
          <c:xMode val="edge"/>
          <c:yMode val="edge"/>
          <c:x val="0.142461513163562"/>
          <c:y val="0.158665014281938"/>
          <c:w val="0.177407117756324"/>
          <c:h val="0.187596846736231"/>
        </c:manualLayout>
      </c:layout>
      <c:overlay val="0"/>
      <c:spPr>
        <a:solidFill>
          <a:schemeClr val="bg1"/>
        </a:solidFill>
        <a:ln w="12700">
          <a:solidFill>
            <a:schemeClr val="tx1"/>
          </a:solidFill>
        </a:ln>
      </c:spPr>
      <c:txPr>
        <a:bodyPr/>
        <a:lstStyle/>
        <a:p>
          <a:pPr>
            <a:defRPr lang="en-CA" sz="14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1" l="0.700000000000001" r="0.700000000000001" t="0.750000000000001" header="0.3" footer="0.3"/>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39044655434864"/>
          <c:y val="0.0224035524856946"/>
          <c:w val="0.893009262014942"/>
          <c:h val="0.834222736455021"/>
        </c:manualLayout>
      </c:layout>
      <c:lineChart>
        <c:grouping val="standard"/>
        <c:varyColors val="0"/>
        <c:ser>
          <c:idx val="0"/>
          <c:order val="0"/>
          <c:tx>
            <c:strRef>
              <c:f>'Deg by age &amp; intn''l'!$AJ$5</c:f>
              <c:strCache>
                <c:ptCount val="1"/>
                <c:pt idx="0">
                  <c:v>Less than 25</c:v>
                </c:pt>
              </c:strCache>
            </c:strRef>
          </c:tx>
          <c:spPr>
            <a:ln w="50800">
              <a:solidFill>
                <a:schemeClr val="tx1"/>
              </a:solidFill>
            </a:ln>
          </c:spPr>
          <c:marker>
            <c:symbol val="star"/>
            <c:size val="17"/>
            <c:spPr>
              <a:noFill/>
              <a:ln w="25400">
                <a:solidFill>
                  <a:schemeClr val="tx1"/>
                </a:solidFill>
              </a:ln>
            </c:spPr>
          </c:marker>
          <c:cat>
            <c:strRef>
              <c:f>'Deg by age &amp; intn''l'!$AK$3:$AZ$3</c:f>
              <c:strCache>
                <c:ptCount val="16"/>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strCache>
            </c:strRef>
          </c:cat>
          <c:val>
            <c:numRef>
              <c:f>'Deg by age &amp; intn''l'!$AK$5:$AZ$5</c:f>
              <c:numCache>
                <c:formatCode>#,##0</c:formatCode>
                <c:ptCount val="16"/>
                <c:pt idx="0">
                  <c:v>192.0</c:v>
                </c:pt>
                <c:pt idx="1">
                  <c:v>258.0</c:v>
                </c:pt>
                <c:pt idx="2">
                  <c:v>366.0</c:v>
                </c:pt>
                <c:pt idx="3">
                  <c:v>372.0</c:v>
                </c:pt>
                <c:pt idx="4">
                  <c:v>438.0</c:v>
                </c:pt>
                <c:pt idx="5">
                  <c:v>546.0</c:v>
                </c:pt>
                <c:pt idx="6">
                  <c:v>597.0</c:v>
                </c:pt>
                <c:pt idx="7">
                  <c:v>657.0</c:v>
                </c:pt>
                <c:pt idx="8">
                  <c:v>804.0</c:v>
                </c:pt>
                <c:pt idx="9">
                  <c:v>771.0</c:v>
                </c:pt>
                <c:pt idx="10">
                  <c:v>861.0</c:v>
                </c:pt>
                <c:pt idx="11">
                  <c:v>948.0</c:v>
                </c:pt>
                <c:pt idx="12">
                  <c:v>1221.0</c:v>
                </c:pt>
                <c:pt idx="13">
                  <c:v>1389.0</c:v>
                </c:pt>
                <c:pt idx="14">
                  <c:v>1704.0</c:v>
                </c:pt>
                <c:pt idx="15">
                  <c:v>1977.0</c:v>
                </c:pt>
              </c:numCache>
            </c:numRef>
          </c:val>
          <c:smooth val="0"/>
          <c:extLst xmlns:c16r2="http://schemas.microsoft.com/office/drawing/2015/06/chart">
            <c:ext xmlns:c16="http://schemas.microsoft.com/office/drawing/2014/chart" uri="{C3380CC4-5D6E-409C-BE32-E72D297353CC}">
              <c16:uniqueId val="{00000000-E36D-41D4-8C3A-7D4EF7A6340F}"/>
            </c:ext>
          </c:extLst>
        </c:ser>
        <c:ser>
          <c:idx val="2"/>
          <c:order val="1"/>
          <c:tx>
            <c:strRef>
              <c:f>'Deg by age &amp; intn''l'!$AJ$6</c:f>
              <c:strCache>
                <c:ptCount val="1"/>
                <c:pt idx="0">
                  <c:v>25 to 29</c:v>
                </c:pt>
              </c:strCache>
            </c:strRef>
          </c:tx>
          <c:spPr>
            <a:ln w="63500">
              <a:solidFill>
                <a:schemeClr val="accent6">
                  <a:lumMod val="75000"/>
                </a:schemeClr>
              </a:solidFill>
            </a:ln>
          </c:spPr>
          <c:marker>
            <c:symbol val="diamond"/>
            <c:size val="15"/>
            <c:spPr>
              <a:solidFill>
                <a:schemeClr val="accent6">
                  <a:lumMod val="75000"/>
                </a:schemeClr>
              </a:solidFill>
              <a:ln w="38100">
                <a:solidFill>
                  <a:schemeClr val="accent6">
                    <a:lumMod val="75000"/>
                  </a:schemeClr>
                </a:solidFill>
              </a:ln>
            </c:spPr>
          </c:marker>
          <c:cat>
            <c:strRef>
              <c:f>'Deg by age &amp; intn''l'!$AK$3:$AZ$3</c:f>
              <c:strCache>
                <c:ptCount val="16"/>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strCache>
            </c:strRef>
          </c:cat>
          <c:val>
            <c:numRef>
              <c:f>'Deg by age &amp; intn''l'!$AK$6:$AZ$6</c:f>
              <c:numCache>
                <c:formatCode>#,##0</c:formatCode>
                <c:ptCount val="16"/>
                <c:pt idx="0">
                  <c:v>696.0</c:v>
                </c:pt>
                <c:pt idx="1">
                  <c:v>777.0</c:v>
                </c:pt>
                <c:pt idx="2">
                  <c:v>1164.0</c:v>
                </c:pt>
                <c:pt idx="3">
                  <c:v>1431.0</c:v>
                </c:pt>
                <c:pt idx="4">
                  <c:v>1629.0</c:v>
                </c:pt>
                <c:pt idx="5">
                  <c:v>2025.0</c:v>
                </c:pt>
                <c:pt idx="6">
                  <c:v>2091.0</c:v>
                </c:pt>
                <c:pt idx="7">
                  <c:v>2196.0</c:v>
                </c:pt>
                <c:pt idx="8">
                  <c:v>2277.0</c:v>
                </c:pt>
                <c:pt idx="9">
                  <c:v>2337.0</c:v>
                </c:pt>
                <c:pt idx="10">
                  <c:v>2571.0</c:v>
                </c:pt>
                <c:pt idx="11">
                  <c:v>3189.0</c:v>
                </c:pt>
                <c:pt idx="12">
                  <c:v>3711.0</c:v>
                </c:pt>
                <c:pt idx="13">
                  <c:v>4281.0</c:v>
                </c:pt>
                <c:pt idx="14">
                  <c:v>4860.0</c:v>
                </c:pt>
                <c:pt idx="15">
                  <c:v>5916.0</c:v>
                </c:pt>
              </c:numCache>
            </c:numRef>
          </c:val>
          <c:smooth val="0"/>
          <c:extLst xmlns:c16r2="http://schemas.microsoft.com/office/drawing/2015/06/chart">
            <c:ext xmlns:c16="http://schemas.microsoft.com/office/drawing/2014/chart" uri="{C3380CC4-5D6E-409C-BE32-E72D297353CC}">
              <c16:uniqueId val="{00000001-E36D-41D4-8C3A-7D4EF7A6340F}"/>
            </c:ext>
          </c:extLst>
        </c:ser>
        <c:ser>
          <c:idx val="1"/>
          <c:order val="2"/>
          <c:tx>
            <c:strRef>
              <c:f>'Deg by age &amp; intn''l'!$AJ$7</c:f>
              <c:strCache>
                <c:ptCount val="1"/>
                <c:pt idx="0">
                  <c:v>30 to 34</c:v>
                </c:pt>
              </c:strCache>
            </c:strRef>
          </c:tx>
          <c:spPr>
            <a:ln w="63500">
              <a:solidFill>
                <a:schemeClr val="bg2">
                  <a:lumMod val="75000"/>
                </a:schemeClr>
              </a:solidFill>
            </a:ln>
          </c:spPr>
          <c:marker>
            <c:symbol val="square"/>
            <c:size val="15"/>
            <c:spPr>
              <a:solidFill>
                <a:schemeClr val="bg2">
                  <a:lumMod val="75000"/>
                </a:schemeClr>
              </a:solidFill>
              <a:ln w="25400">
                <a:solidFill>
                  <a:schemeClr val="bg2">
                    <a:lumMod val="75000"/>
                  </a:schemeClr>
                </a:solidFill>
              </a:ln>
            </c:spPr>
          </c:marker>
          <c:cat>
            <c:strRef>
              <c:f>'Deg by age &amp; intn''l'!$AK$3:$AZ$3</c:f>
              <c:strCache>
                <c:ptCount val="16"/>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strCache>
            </c:strRef>
          </c:cat>
          <c:val>
            <c:numRef>
              <c:f>'Deg by age &amp; intn''l'!$AK$7:$AZ$7</c:f>
              <c:numCache>
                <c:formatCode>#,##0</c:formatCode>
                <c:ptCount val="16"/>
                <c:pt idx="0">
                  <c:v>345.0</c:v>
                </c:pt>
                <c:pt idx="1">
                  <c:v>330.0</c:v>
                </c:pt>
                <c:pt idx="2">
                  <c:v>624.0</c:v>
                </c:pt>
                <c:pt idx="3">
                  <c:v>654.0</c:v>
                </c:pt>
                <c:pt idx="4">
                  <c:v>795.0</c:v>
                </c:pt>
                <c:pt idx="5">
                  <c:v>1080.0</c:v>
                </c:pt>
                <c:pt idx="6">
                  <c:v>912.0</c:v>
                </c:pt>
                <c:pt idx="7">
                  <c:v>1041.0</c:v>
                </c:pt>
                <c:pt idx="8">
                  <c:v>987.0</c:v>
                </c:pt>
                <c:pt idx="9">
                  <c:v>969.0</c:v>
                </c:pt>
                <c:pt idx="10">
                  <c:v>933.0</c:v>
                </c:pt>
                <c:pt idx="11">
                  <c:v>966.0</c:v>
                </c:pt>
                <c:pt idx="12">
                  <c:v>1101.0</c:v>
                </c:pt>
                <c:pt idx="13">
                  <c:v>1350.0</c:v>
                </c:pt>
                <c:pt idx="14">
                  <c:v>1479.0</c:v>
                </c:pt>
                <c:pt idx="15">
                  <c:v>1692.0</c:v>
                </c:pt>
              </c:numCache>
            </c:numRef>
          </c:val>
          <c:smooth val="0"/>
          <c:extLst xmlns:c16r2="http://schemas.microsoft.com/office/drawing/2015/06/chart">
            <c:ext xmlns:c16="http://schemas.microsoft.com/office/drawing/2014/chart" uri="{C3380CC4-5D6E-409C-BE32-E72D297353CC}">
              <c16:uniqueId val="{00000002-E36D-41D4-8C3A-7D4EF7A6340F}"/>
            </c:ext>
          </c:extLst>
        </c:ser>
        <c:ser>
          <c:idx val="3"/>
          <c:order val="3"/>
          <c:tx>
            <c:strRef>
              <c:f>'Deg by age &amp; intn''l'!$AJ$8</c:f>
              <c:strCache>
                <c:ptCount val="1"/>
                <c:pt idx="0">
                  <c:v>35 and over</c:v>
                </c:pt>
              </c:strCache>
            </c:strRef>
          </c:tx>
          <c:spPr>
            <a:ln w="50800">
              <a:solidFill>
                <a:srgbClr val="00B050"/>
              </a:solidFill>
            </a:ln>
          </c:spPr>
          <c:marker>
            <c:symbol val="circle"/>
            <c:size val="15"/>
            <c:spPr>
              <a:solidFill>
                <a:srgbClr val="00B050"/>
              </a:solidFill>
              <a:ln>
                <a:solidFill>
                  <a:srgbClr val="00B050"/>
                </a:solidFill>
              </a:ln>
            </c:spPr>
          </c:marker>
          <c:cat>
            <c:strRef>
              <c:f>'Deg by age &amp; intn''l'!$AK$3:$AZ$3</c:f>
              <c:strCache>
                <c:ptCount val="16"/>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strCache>
            </c:strRef>
          </c:cat>
          <c:val>
            <c:numRef>
              <c:f>'Deg by age &amp; intn''l'!$AK$8:$AZ$8</c:f>
              <c:numCache>
                <c:formatCode>#,##0</c:formatCode>
                <c:ptCount val="16"/>
                <c:pt idx="0">
                  <c:v>261.0</c:v>
                </c:pt>
                <c:pt idx="1">
                  <c:v>246.0</c:v>
                </c:pt>
                <c:pt idx="2">
                  <c:v>693.0</c:v>
                </c:pt>
                <c:pt idx="3">
                  <c:v>771.0</c:v>
                </c:pt>
                <c:pt idx="4">
                  <c:v>807.0</c:v>
                </c:pt>
                <c:pt idx="5">
                  <c:v>1158.0</c:v>
                </c:pt>
                <c:pt idx="6">
                  <c:v>1011.0</c:v>
                </c:pt>
                <c:pt idx="7">
                  <c:v>1287.0</c:v>
                </c:pt>
                <c:pt idx="8">
                  <c:v>1443.0</c:v>
                </c:pt>
                <c:pt idx="9">
                  <c:v>1458.0</c:v>
                </c:pt>
                <c:pt idx="10">
                  <c:v>1308.0</c:v>
                </c:pt>
                <c:pt idx="11">
                  <c:v>1269.0</c:v>
                </c:pt>
                <c:pt idx="12">
                  <c:v>1164.0</c:v>
                </c:pt>
                <c:pt idx="13">
                  <c:v>1233.0</c:v>
                </c:pt>
                <c:pt idx="14">
                  <c:v>1524.0</c:v>
                </c:pt>
                <c:pt idx="15">
                  <c:v>1335.0</c:v>
                </c:pt>
              </c:numCache>
            </c:numRef>
          </c:val>
          <c:smooth val="0"/>
          <c:extLst xmlns:c16r2="http://schemas.microsoft.com/office/drawing/2015/06/chart">
            <c:ext xmlns:c16="http://schemas.microsoft.com/office/drawing/2014/chart" uri="{C3380CC4-5D6E-409C-BE32-E72D297353CC}">
              <c16:uniqueId val="{00000003-E36D-41D4-8C3A-7D4EF7A6340F}"/>
            </c:ext>
          </c:extLst>
        </c:ser>
        <c:dLbls>
          <c:showLegendKey val="0"/>
          <c:showVal val="0"/>
          <c:showCatName val="0"/>
          <c:showSerName val="0"/>
          <c:showPercent val="0"/>
          <c:showBubbleSize val="0"/>
        </c:dLbls>
        <c:marker val="1"/>
        <c:smooth val="0"/>
        <c:axId val="2146482936"/>
        <c:axId val="2146488312"/>
      </c:lineChart>
      <c:catAx>
        <c:axId val="2146482936"/>
        <c:scaling>
          <c:orientation val="minMax"/>
        </c:scaling>
        <c:delete val="0"/>
        <c:axPos val="b"/>
        <c:numFmt formatCode="General" sourceLinked="0"/>
        <c:majorTickMark val="out"/>
        <c:minorTickMark val="none"/>
        <c:tickLblPos val="nextTo"/>
        <c:txPr>
          <a:bodyPr rot="-5400000" vert="horz"/>
          <a:lstStyle/>
          <a:p>
            <a:pPr>
              <a:defRPr lang="en-CA" sz="1400" b="1">
                <a:latin typeface="Arial" panose="020B0604020202020204" pitchFamily="34" charset="0"/>
                <a:cs typeface="Arial" panose="020B0604020202020204" pitchFamily="34" charset="0"/>
              </a:defRPr>
            </a:pPr>
            <a:endParaRPr lang="en-US"/>
          </a:p>
        </c:txPr>
        <c:crossAx val="2146488312"/>
        <c:crosses val="autoZero"/>
        <c:auto val="1"/>
        <c:lblAlgn val="ctr"/>
        <c:lblOffset val="100"/>
        <c:noMultiLvlLbl val="0"/>
      </c:catAx>
      <c:valAx>
        <c:axId val="2146488312"/>
        <c:scaling>
          <c:orientation val="minMax"/>
          <c:max val="5000.0"/>
          <c:min val="0.0"/>
        </c:scaling>
        <c:delete val="0"/>
        <c:axPos val="l"/>
        <c:majorGridlines/>
        <c:numFmt formatCode="#,##0" sourceLinked="0"/>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2146482936"/>
        <c:crosses val="autoZero"/>
        <c:crossBetween val="between"/>
        <c:majorUnit val="1000.0"/>
      </c:valAx>
    </c:plotArea>
    <c:legend>
      <c:legendPos val="r"/>
      <c:layout>
        <c:manualLayout>
          <c:xMode val="edge"/>
          <c:yMode val="edge"/>
          <c:x val="0.142461513163562"/>
          <c:y val="0.158665014281938"/>
          <c:w val="0.177407117756324"/>
          <c:h val="0.187596846736231"/>
        </c:manualLayout>
      </c:layout>
      <c:overlay val="0"/>
      <c:spPr>
        <a:solidFill>
          <a:schemeClr val="bg1"/>
        </a:solidFill>
        <a:ln w="12700">
          <a:solidFill>
            <a:schemeClr val="tx1"/>
          </a:solidFill>
        </a:ln>
      </c:spPr>
      <c:txPr>
        <a:bodyPr/>
        <a:lstStyle/>
        <a:p>
          <a:pPr>
            <a:defRPr lang="en-CA" sz="14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1" l="0.700000000000001" r="0.700000000000001" t="0.750000000000001"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523040989988435"/>
          <c:y val="0.0486452145930557"/>
          <c:w val="0.947677090528551"/>
          <c:h val="0.81796572620926"/>
        </c:manualLayout>
      </c:layout>
      <c:barChart>
        <c:barDir val="col"/>
        <c:grouping val="clustered"/>
        <c:varyColors val="0"/>
        <c:ser>
          <c:idx val="0"/>
          <c:order val="0"/>
          <c:tx>
            <c:strRef>
              <c:f>'MA &amp; doc FT &amp; PT'!$C$3</c:f>
              <c:strCache>
                <c:ptCount val="1"/>
                <c:pt idx="0">
                  <c:v>Master's</c:v>
                </c:pt>
              </c:strCache>
            </c:strRef>
          </c:tx>
          <c:spPr>
            <a:solidFill>
              <a:schemeClr val="tx1"/>
            </a:solidFill>
          </c:spPr>
          <c:invertIfNegative val="0"/>
          <c:cat>
            <c:strRef>
              <c:f>'MA &amp; doc FT &amp; PT'!$B$5:$B$26</c:f>
              <c:strCache>
                <c:ptCount val="22"/>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strCache>
            </c:strRef>
          </c:cat>
          <c:val>
            <c:numRef>
              <c:f>'MA &amp; doc FT &amp; PT'!$G$5:$G$26</c:f>
              <c:numCache>
                <c:formatCode>0.0</c:formatCode>
                <c:ptCount val="22"/>
                <c:pt idx="0">
                  <c:v>2.847105320939764</c:v>
                </c:pt>
                <c:pt idx="1">
                  <c:v>-1.081696555650441</c:v>
                </c:pt>
                <c:pt idx="2">
                  <c:v>-1.143884892086331</c:v>
                </c:pt>
                <c:pt idx="3">
                  <c:v>0.87329888654392</c:v>
                </c:pt>
                <c:pt idx="4">
                  <c:v>1.457326311232956</c:v>
                </c:pt>
                <c:pt idx="5">
                  <c:v>6.179335845836593</c:v>
                </c:pt>
                <c:pt idx="6">
                  <c:v>4.774979908920439</c:v>
                </c:pt>
                <c:pt idx="7">
                  <c:v>1.757750079897731</c:v>
                </c:pt>
                <c:pt idx="8">
                  <c:v>5.891959798994974</c:v>
                </c:pt>
                <c:pt idx="9">
                  <c:v>10.01305018388896</c:v>
                </c:pt>
                <c:pt idx="10">
                  <c:v>8.373773320392537</c:v>
                </c:pt>
                <c:pt idx="11">
                  <c:v>5.462958356137122</c:v>
                </c:pt>
                <c:pt idx="12">
                  <c:v>2.019153653818937</c:v>
                </c:pt>
                <c:pt idx="13">
                  <c:v>3.223121387283236</c:v>
                </c:pt>
                <c:pt idx="14">
                  <c:v>6.07472448705313</c:v>
                </c:pt>
                <c:pt idx="15">
                  <c:v>3.463130331953712</c:v>
                </c:pt>
                <c:pt idx="16">
                  <c:v>5.429014613437832</c:v>
                </c:pt>
                <c:pt idx="17">
                  <c:v>4.169893139228744</c:v>
                </c:pt>
                <c:pt idx="18">
                  <c:v>3.300501765471102</c:v>
                </c:pt>
                <c:pt idx="19">
                  <c:v>2.896412765804339</c:v>
                </c:pt>
                <c:pt idx="20">
                  <c:v>4.552765927687251</c:v>
                </c:pt>
                <c:pt idx="21">
                  <c:v>2.548494983277592</c:v>
                </c:pt>
              </c:numCache>
            </c:numRef>
          </c:val>
          <c:extLst xmlns:c16r2="http://schemas.microsoft.com/office/drawing/2015/06/chart">
            <c:ext xmlns:c16="http://schemas.microsoft.com/office/drawing/2014/chart" uri="{C3380CC4-5D6E-409C-BE32-E72D297353CC}">
              <c16:uniqueId val="{00000000-0FC1-4DBC-A359-5637A236D9C2}"/>
            </c:ext>
          </c:extLst>
        </c:ser>
        <c:ser>
          <c:idx val="1"/>
          <c:order val="1"/>
          <c:tx>
            <c:strRef>
              <c:f>'MA &amp; doc FT &amp; PT'!$D$3</c:f>
              <c:strCache>
                <c:ptCount val="1"/>
                <c:pt idx="0">
                  <c:v>Doctoral</c:v>
                </c:pt>
              </c:strCache>
            </c:strRef>
          </c:tx>
          <c:spPr>
            <a:pattFill prst="pct60">
              <a:fgClr>
                <a:schemeClr val="accent5">
                  <a:lumMod val="75000"/>
                </a:schemeClr>
              </a:fgClr>
              <a:bgClr>
                <a:schemeClr val="bg1"/>
              </a:bgClr>
            </a:pattFill>
          </c:spPr>
          <c:invertIfNegative val="0"/>
          <c:cat>
            <c:strRef>
              <c:f>'MA &amp; doc FT &amp; PT'!$B$5:$B$26</c:f>
              <c:strCache>
                <c:ptCount val="22"/>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strCache>
            </c:strRef>
          </c:cat>
          <c:val>
            <c:numRef>
              <c:f>'MA &amp; doc FT &amp; PT'!$I$5:$I$26</c:f>
              <c:numCache>
                <c:formatCode>0.0</c:formatCode>
                <c:ptCount val="22"/>
                <c:pt idx="0">
                  <c:v>5.796269727403155</c:v>
                </c:pt>
                <c:pt idx="1">
                  <c:v>2.454570111201519</c:v>
                </c:pt>
                <c:pt idx="2">
                  <c:v>0.436796823295831</c:v>
                </c:pt>
                <c:pt idx="3">
                  <c:v>-0.0263574064312072</c:v>
                </c:pt>
                <c:pt idx="4">
                  <c:v>-0.158186132349064</c:v>
                </c:pt>
                <c:pt idx="5">
                  <c:v>4.409823078954317</c:v>
                </c:pt>
                <c:pt idx="6">
                  <c:v>-0.202326757713708</c:v>
                </c:pt>
                <c:pt idx="7">
                  <c:v>0.215408008109478</c:v>
                </c:pt>
                <c:pt idx="8">
                  <c:v>3.767859400682767</c:v>
                </c:pt>
                <c:pt idx="9">
                  <c:v>8.01754599731936</c:v>
                </c:pt>
                <c:pt idx="10">
                  <c:v>12.32938522278624</c:v>
                </c:pt>
                <c:pt idx="11">
                  <c:v>8.827073709580237</c:v>
                </c:pt>
                <c:pt idx="12">
                  <c:v>5.979514625818953</c:v>
                </c:pt>
                <c:pt idx="13">
                  <c:v>6.582498911623857</c:v>
                </c:pt>
                <c:pt idx="14">
                  <c:v>5.113961277673392</c:v>
                </c:pt>
                <c:pt idx="15">
                  <c:v>4.2978161187534</c:v>
                </c:pt>
                <c:pt idx="16">
                  <c:v>7.198211624441132</c:v>
                </c:pt>
                <c:pt idx="17">
                  <c:v>4.504379257611567</c:v>
                </c:pt>
                <c:pt idx="18">
                  <c:v>3.724890248769455</c:v>
                </c:pt>
                <c:pt idx="19">
                  <c:v>2.648454533795049</c:v>
                </c:pt>
                <c:pt idx="20">
                  <c:v>1.518085837446117</c:v>
                </c:pt>
                <c:pt idx="21">
                  <c:v>0.781538461538461</c:v>
                </c:pt>
              </c:numCache>
            </c:numRef>
          </c:val>
          <c:extLst xmlns:c16r2="http://schemas.microsoft.com/office/drawing/2015/06/chart">
            <c:ext xmlns:c16="http://schemas.microsoft.com/office/drawing/2014/chart" uri="{C3380CC4-5D6E-409C-BE32-E72D297353CC}">
              <c16:uniqueId val="{00000001-0FC1-4DBC-A359-5637A236D9C2}"/>
            </c:ext>
          </c:extLst>
        </c:ser>
        <c:dLbls>
          <c:showLegendKey val="0"/>
          <c:showVal val="0"/>
          <c:showCatName val="0"/>
          <c:showSerName val="0"/>
          <c:showPercent val="0"/>
          <c:showBubbleSize val="0"/>
        </c:dLbls>
        <c:gapWidth val="50"/>
        <c:axId val="2143405000"/>
        <c:axId val="2143407976"/>
      </c:barChart>
      <c:catAx>
        <c:axId val="2143405000"/>
        <c:scaling>
          <c:orientation val="minMax"/>
        </c:scaling>
        <c:delete val="0"/>
        <c:axPos val="b"/>
        <c:numFmt formatCode="General" sourceLinked="0"/>
        <c:majorTickMark val="out"/>
        <c:minorTickMark val="none"/>
        <c:tickLblPos val="low"/>
        <c:txPr>
          <a:bodyPr rot="-5400000" vert="horz"/>
          <a:lstStyle/>
          <a:p>
            <a:pPr>
              <a:defRPr lang="en-CA" sz="1400" b="1">
                <a:latin typeface="Arial" panose="020B0604020202020204" pitchFamily="34" charset="0"/>
                <a:cs typeface="Arial" panose="020B0604020202020204" pitchFamily="34" charset="0"/>
              </a:defRPr>
            </a:pPr>
            <a:endParaRPr lang="en-US"/>
          </a:p>
        </c:txPr>
        <c:crossAx val="2143407976"/>
        <c:crosses val="autoZero"/>
        <c:auto val="1"/>
        <c:lblAlgn val="ctr"/>
        <c:lblOffset val="100"/>
        <c:noMultiLvlLbl val="0"/>
      </c:catAx>
      <c:valAx>
        <c:axId val="2143407976"/>
        <c:scaling>
          <c:orientation val="minMax"/>
          <c:max val="14.0"/>
          <c:min val="-2.0"/>
        </c:scaling>
        <c:delete val="0"/>
        <c:axPos val="l"/>
        <c:majorGridlines/>
        <c:numFmt formatCode="0" sourceLinked="0"/>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2143405000"/>
        <c:crosses val="autoZero"/>
        <c:crossBetween val="between"/>
        <c:majorUnit val="2.0"/>
      </c:valAx>
    </c:plotArea>
    <c:legend>
      <c:legendPos val="r"/>
      <c:layout>
        <c:manualLayout>
          <c:xMode val="edge"/>
          <c:yMode val="edge"/>
          <c:x val="0.0694926817023875"/>
          <c:y val="0.19715068987663"/>
          <c:w val="0.302023334759111"/>
          <c:h val="0.0729782987333116"/>
        </c:manualLayout>
      </c:layout>
      <c:overlay val="0"/>
      <c:spPr>
        <a:solidFill>
          <a:schemeClr val="bg1"/>
        </a:solidFill>
        <a:ln w="12700">
          <a:solidFill>
            <a:schemeClr val="tx1"/>
          </a:solidFill>
        </a:ln>
      </c:spPr>
      <c:txPr>
        <a:bodyPr/>
        <a:lstStyle/>
        <a:p>
          <a:pPr>
            <a:defRPr lang="en-CA" sz="14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1" l="0.700000000000001" r="0.700000000000001" t="0.750000000000001" header="0.3" footer="0.3"/>
    <c:pageSetup/>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39044655434864"/>
          <c:y val="0.0224035524856946"/>
          <c:w val="0.893009262014942"/>
          <c:h val="0.834222736455021"/>
        </c:manualLayout>
      </c:layout>
      <c:lineChart>
        <c:grouping val="standard"/>
        <c:varyColors val="0"/>
        <c:ser>
          <c:idx val="0"/>
          <c:order val="0"/>
          <c:tx>
            <c:strRef>
              <c:f>'Deg by age &amp; intn''l'!$AJ$5</c:f>
              <c:strCache>
                <c:ptCount val="1"/>
                <c:pt idx="0">
                  <c:v>Less than 25</c:v>
                </c:pt>
              </c:strCache>
            </c:strRef>
          </c:tx>
          <c:spPr>
            <a:ln w="50800">
              <a:solidFill>
                <a:schemeClr val="tx1"/>
              </a:solidFill>
            </a:ln>
          </c:spPr>
          <c:marker>
            <c:symbol val="star"/>
            <c:size val="17"/>
            <c:spPr>
              <a:noFill/>
              <a:ln w="25400">
                <a:solidFill>
                  <a:schemeClr val="tx1"/>
                </a:solidFill>
              </a:ln>
            </c:spPr>
          </c:marker>
          <c:cat>
            <c:strRef>
              <c:f>'Deg by age &amp; intn''l'!$AK$3:$AZ$3</c:f>
              <c:strCache>
                <c:ptCount val="16"/>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strCache>
            </c:strRef>
          </c:cat>
          <c:val>
            <c:numRef>
              <c:f>'Deg by age &amp; intn''l'!$AK$9:$AZ$9</c:f>
              <c:numCache>
                <c:formatCode>#,##0</c:formatCode>
                <c:ptCount val="16"/>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3.0</c:v>
                </c:pt>
              </c:numCache>
            </c:numRef>
          </c:val>
          <c:smooth val="0"/>
          <c:extLst xmlns:c16r2="http://schemas.microsoft.com/office/drawing/2015/06/chart">
            <c:ext xmlns:c16="http://schemas.microsoft.com/office/drawing/2014/chart" uri="{C3380CC4-5D6E-409C-BE32-E72D297353CC}">
              <c16:uniqueId val="{00000000-5E35-4AA5-9F69-678A8C73E95F}"/>
            </c:ext>
          </c:extLst>
        </c:ser>
        <c:ser>
          <c:idx val="2"/>
          <c:order val="1"/>
          <c:tx>
            <c:strRef>
              <c:f>'Deg by age &amp; intn''l'!$AJ$10</c:f>
              <c:strCache>
                <c:ptCount val="1"/>
                <c:pt idx="0">
                  <c:v>25 to 29</c:v>
                </c:pt>
              </c:strCache>
            </c:strRef>
          </c:tx>
          <c:spPr>
            <a:ln w="63500">
              <a:solidFill>
                <a:schemeClr val="accent6">
                  <a:lumMod val="75000"/>
                </a:schemeClr>
              </a:solidFill>
            </a:ln>
          </c:spPr>
          <c:marker>
            <c:symbol val="diamond"/>
            <c:size val="15"/>
            <c:spPr>
              <a:solidFill>
                <a:schemeClr val="accent6">
                  <a:lumMod val="75000"/>
                </a:schemeClr>
              </a:solidFill>
              <a:ln w="38100">
                <a:solidFill>
                  <a:schemeClr val="accent6">
                    <a:lumMod val="75000"/>
                  </a:schemeClr>
                </a:solidFill>
              </a:ln>
            </c:spPr>
          </c:marker>
          <c:cat>
            <c:strRef>
              <c:f>'Deg by age &amp; intn''l'!$AK$3:$AZ$3</c:f>
              <c:strCache>
                <c:ptCount val="16"/>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strCache>
            </c:strRef>
          </c:cat>
          <c:val>
            <c:numRef>
              <c:f>'Deg by age &amp; intn''l'!$AK$10:$AZ$10</c:f>
              <c:numCache>
                <c:formatCode>#,##0</c:formatCode>
                <c:ptCount val="16"/>
                <c:pt idx="0">
                  <c:v>51.0</c:v>
                </c:pt>
                <c:pt idx="1">
                  <c:v>54.0</c:v>
                </c:pt>
                <c:pt idx="2">
                  <c:v>69.0</c:v>
                </c:pt>
                <c:pt idx="3">
                  <c:v>78.0</c:v>
                </c:pt>
                <c:pt idx="4">
                  <c:v>93.0</c:v>
                </c:pt>
                <c:pt idx="5">
                  <c:v>96.0</c:v>
                </c:pt>
                <c:pt idx="6">
                  <c:v>105.0</c:v>
                </c:pt>
                <c:pt idx="7">
                  <c:v>111.0</c:v>
                </c:pt>
                <c:pt idx="8">
                  <c:v>147.0</c:v>
                </c:pt>
                <c:pt idx="9">
                  <c:v>177.0</c:v>
                </c:pt>
                <c:pt idx="10">
                  <c:v>159.0</c:v>
                </c:pt>
                <c:pt idx="11">
                  <c:v>162.0</c:v>
                </c:pt>
                <c:pt idx="12">
                  <c:v>177.0</c:v>
                </c:pt>
                <c:pt idx="13">
                  <c:v>231.0</c:v>
                </c:pt>
                <c:pt idx="14">
                  <c:v>318.0</c:v>
                </c:pt>
                <c:pt idx="15">
                  <c:v>387.0</c:v>
                </c:pt>
              </c:numCache>
            </c:numRef>
          </c:val>
          <c:smooth val="0"/>
          <c:extLst xmlns:c16r2="http://schemas.microsoft.com/office/drawing/2015/06/chart">
            <c:ext xmlns:c16="http://schemas.microsoft.com/office/drawing/2014/chart" uri="{C3380CC4-5D6E-409C-BE32-E72D297353CC}">
              <c16:uniqueId val="{00000001-5E35-4AA5-9F69-678A8C73E95F}"/>
            </c:ext>
          </c:extLst>
        </c:ser>
        <c:ser>
          <c:idx val="1"/>
          <c:order val="2"/>
          <c:tx>
            <c:strRef>
              <c:f>'Deg by age &amp; intn''l'!$AJ$11</c:f>
              <c:strCache>
                <c:ptCount val="1"/>
                <c:pt idx="0">
                  <c:v>30 to 34</c:v>
                </c:pt>
              </c:strCache>
            </c:strRef>
          </c:tx>
          <c:spPr>
            <a:ln w="63500">
              <a:solidFill>
                <a:schemeClr val="bg2">
                  <a:lumMod val="75000"/>
                </a:schemeClr>
              </a:solidFill>
            </a:ln>
          </c:spPr>
          <c:marker>
            <c:symbol val="square"/>
            <c:size val="15"/>
            <c:spPr>
              <a:solidFill>
                <a:schemeClr val="bg2">
                  <a:lumMod val="75000"/>
                </a:schemeClr>
              </a:solidFill>
              <a:ln w="25400">
                <a:solidFill>
                  <a:schemeClr val="bg2">
                    <a:lumMod val="75000"/>
                  </a:schemeClr>
                </a:solidFill>
              </a:ln>
            </c:spPr>
          </c:marker>
          <c:cat>
            <c:strRef>
              <c:f>'Deg by age &amp; intn''l'!$AK$3:$AZ$3</c:f>
              <c:strCache>
                <c:ptCount val="16"/>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strCache>
            </c:strRef>
          </c:cat>
          <c:val>
            <c:numRef>
              <c:f>'Deg by age &amp; intn''l'!$AK$11:$AZ$11</c:f>
              <c:numCache>
                <c:formatCode>#,##0</c:formatCode>
                <c:ptCount val="16"/>
                <c:pt idx="0">
                  <c:v>144.0</c:v>
                </c:pt>
                <c:pt idx="1">
                  <c:v>120.0</c:v>
                </c:pt>
                <c:pt idx="2">
                  <c:v>192.0</c:v>
                </c:pt>
                <c:pt idx="3">
                  <c:v>195.0</c:v>
                </c:pt>
                <c:pt idx="4">
                  <c:v>189.0</c:v>
                </c:pt>
                <c:pt idx="5">
                  <c:v>231.0</c:v>
                </c:pt>
                <c:pt idx="6">
                  <c:v>261.0</c:v>
                </c:pt>
                <c:pt idx="7">
                  <c:v>276.0</c:v>
                </c:pt>
                <c:pt idx="8">
                  <c:v>306.0</c:v>
                </c:pt>
                <c:pt idx="9">
                  <c:v>294.0</c:v>
                </c:pt>
                <c:pt idx="10">
                  <c:v>318.0</c:v>
                </c:pt>
                <c:pt idx="11">
                  <c:v>369.0</c:v>
                </c:pt>
                <c:pt idx="12">
                  <c:v>435.0</c:v>
                </c:pt>
                <c:pt idx="13">
                  <c:v>486.0</c:v>
                </c:pt>
                <c:pt idx="14">
                  <c:v>615.0</c:v>
                </c:pt>
                <c:pt idx="15">
                  <c:v>789.0</c:v>
                </c:pt>
              </c:numCache>
            </c:numRef>
          </c:val>
          <c:smooth val="0"/>
          <c:extLst xmlns:c16r2="http://schemas.microsoft.com/office/drawing/2015/06/chart">
            <c:ext xmlns:c16="http://schemas.microsoft.com/office/drawing/2014/chart" uri="{C3380CC4-5D6E-409C-BE32-E72D297353CC}">
              <c16:uniqueId val="{00000002-5E35-4AA5-9F69-678A8C73E95F}"/>
            </c:ext>
          </c:extLst>
        </c:ser>
        <c:ser>
          <c:idx val="3"/>
          <c:order val="3"/>
          <c:tx>
            <c:strRef>
              <c:f>'Deg by age &amp; intn''l'!$AJ$12</c:f>
              <c:strCache>
                <c:ptCount val="1"/>
                <c:pt idx="0">
                  <c:v>35 and over</c:v>
                </c:pt>
              </c:strCache>
            </c:strRef>
          </c:tx>
          <c:spPr>
            <a:ln w="50800">
              <a:solidFill>
                <a:srgbClr val="00B050"/>
              </a:solidFill>
            </a:ln>
          </c:spPr>
          <c:marker>
            <c:symbol val="circle"/>
            <c:size val="15"/>
            <c:spPr>
              <a:solidFill>
                <a:srgbClr val="00B050"/>
              </a:solidFill>
              <a:ln>
                <a:solidFill>
                  <a:srgbClr val="00B050"/>
                </a:solidFill>
              </a:ln>
            </c:spPr>
          </c:marker>
          <c:cat>
            <c:strRef>
              <c:f>'Deg by age &amp; intn''l'!$AK$3:$AZ$3</c:f>
              <c:strCache>
                <c:ptCount val="16"/>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strCache>
            </c:strRef>
          </c:cat>
          <c:val>
            <c:numRef>
              <c:f>'Deg by age &amp; intn''l'!$AK$12:$AZ$12</c:f>
              <c:numCache>
                <c:formatCode>#,##0</c:formatCode>
                <c:ptCount val="16"/>
                <c:pt idx="0">
                  <c:v>216.0</c:v>
                </c:pt>
                <c:pt idx="1">
                  <c:v>156.0</c:v>
                </c:pt>
                <c:pt idx="2">
                  <c:v>216.0</c:v>
                </c:pt>
                <c:pt idx="3">
                  <c:v>213.0</c:v>
                </c:pt>
                <c:pt idx="4">
                  <c:v>207.0</c:v>
                </c:pt>
                <c:pt idx="5">
                  <c:v>231.0</c:v>
                </c:pt>
                <c:pt idx="6">
                  <c:v>213.0</c:v>
                </c:pt>
                <c:pt idx="7">
                  <c:v>222.0</c:v>
                </c:pt>
                <c:pt idx="8">
                  <c:v>213.0</c:v>
                </c:pt>
                <c:pt idx="9">
                  <c:v>222.0</c:v>
                </c:pt>
                <c:pt idx="10">
                  <c:v>255.0</c:v>
                </c:pt>
                <c:pt idx="11">
                  <c:v>264.0</c:v>
                </c:pt>
                <c:pt idx="12">
                  <c:v>306.0</c:v>
                </c:pt>
                <c:pt idx="13">
                  <c:v>312.0</c:v>
                </c:pt>
                <c:pt idx="14">
                  <c:v>354.0</c:v>
                </c:pt>
                <c:pt idx="15">
                  <c:v>333.0</c:v>
                </c:pt>
              </c:numCache>
            </c:numRef>
          </c:val>
          <c:smooth val="0"/>
          <c:extLst xmlns:c16r2="http://schemas.microsoft.com/office/drawing/2015/06/chart">
            <c:ext xmlns:c16="http://schemas.microsoft.com/office/drawing/2014/chart" uri="{C3380CC4-5D6E-409C-BE32-E72D297353CC}">
              <c16:uniqueId val="{00000003-5E35-4AA5-9F69-678A8C73E95F}"/>
            </c:ext>
          </c:extLst>
        </c:ser>
        <c:dLbls>
          <c:showLegendKey val="0"/>
          <c:showVal val="0"/>
          <c:showCatName val="0"/>
          <c:showSerName val="0"/>
          <c:showPercent val="0"/>
          <c:showBubbleSize val="0"/>
        </c:dLbls>
        <c:marker val="1"/>
        <c:smooth val="0"/>
        <c:axId val="2146549176"/>
        <c:axId val="2146554552"/>
      </c:lineChart>
      <c:catAx>
        <c:axId val="2146549176"/>
        <c:scaling>
          <c:orientation val="minMax"/>
        </c:scaling>
        <c:delete val="0"/>
        <c:axPos val="b"/>
        <c:numFmt formatCode="General" sourceLinked="0"/>
        <c:majorTickMark val="out"/>
        <c:minorTickMark val="none"/>
        <c:tickLblPos val="nextTo"/>
        <c:txPr>
          <a:bodyPr rot="-5400000" vert="horz"/>
          <a:lstStyle/>
          <a:p>
            <a:pPr>
              <a:defRPr lang="en-CA" sz="1400" b="1">
                <a:latin typeface="Arial" panose="020B0604020202020204" pitchFamily="34" charset="0"/>
                <a:cs typeface="Arial" panose="020B0604020202020204" pitchFamily="34" charset="0"/>
              </a:defRPr>
            </a:pPr>
            <a:endParaRPr lang="en-US"/>
          </a:p>
        </c:txPr>
        <c:crossAx val="2146554552"/>
        <c:crosses val="autoZero"/>
        <c:auto val="1"/>
        <c:lblAlgn val="ctr"/>
        <c:lblOffset val="100"/>
        <c:noMultiLvlLbl val="0"/>
      </c:catAx>
      <c:valAx>
        <c:axId val="2146554552"/>
        <c:scaling>
          <c:orientation val="minMax"/>
          <c:max val="700.0"/>
          <c:min val="0.0"/>
        </c:scaling>
        <c:delete val="0"/>
        <c:axPos val="l"/>
        <c:majorGridlines/>
        <c:numFmt formatCode="#,##0" sourceLinked="0"/>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2146549176"/>
        <c:crosses val="autoZero"/>
        <c:crossBetween val="between"/>
        <c:majorUnit val="100.0"/>
      </c:valAx>
    </c:plotArea>
    <c:legend>
      <c:legendPos val="r"/>
      <c:layout>
        <c:manualLayout>
          <c:xMode val="edge"/>
          <c:yMode val="edge"/>
          <c:x val="0.142461513163562"/>
          <c:y val="0.158665014281938"/>
          <c:w val="0.177407117756324"/>
          <c:h val="0.187596846736231"/>
        </c:manualLayout>
      </c:layout>
      <c:overlay val="0"/>
      <c:spPr>
        <a:solidFill>
          <a:schemeClr val="bg1"/>
        </a:solidFill>
        <a:ln w="12700">
          <a:solidFill>
            <a:schemeClr val="tx1"/>
          </a:solidFill>
        </a:ln>
      </c:spPr>
      <c:txPr>
        <a:bodyPr/>
        <a:lstStyle/>
        <a:p>
          <a:pPr>
            <a:defRPr lang="en-CA" sz="14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1" l="0.700000000000001" r="0.700000000000001" t="0.750000000000001"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39044655434864"/>
          <c:y val="0.0224035524856946"/>
          <c:w val="0.913212040757847"/>
          <c:h val="0.852383656506615"/>
        </c:manualLayout>
      </c:layout>
      <c:lineChart>
        <c:grouping val="standard"/>
        <c:varyColors val="0"/>
        <c:ser>
          <c:idx val="1"/>
          <c:order val="0"/>
          <c:tx>
            <c:strRef>
              <c:f>'Gender FT&amp;PT'!$C$7</c:f>
              <c:strCache>
                <c:ptCount val="1"/>
                <c:pt idx="0">
                  <c:v>Female</c:v>
                </c:pt>
              </c:strCache>
            </c:strRef>
          </c:tx>
          <c:spPr>
            <a:ln w="50800">
              <a:solidFill>
                <a:schemeClr val="accent3">
                  <a:lumMod val="50000"/>
                </a:schemeClr>
              </a:solidFill>
            </a:ln>
          </c:spPr>
          <c:marker>
            <c:symbol val="diamond"/>
            <c:size val="15"/>
            <c:spPr>
              <a:solidFill>
                <a:schemeClr val="accent3">
                  <a:lumMod val="50000"/>
                </a:schemeClr>
              </a:solidFill>
              <a:ln w="12700">
                <a:solidFill>
                  <a:schemeClr val="accent3">
                    <a:lumMod val="50000"/>
                  </a:schemeClr>
                </a:solidFill>
              </a:ln>
            </c:spPr>
          </c:marker>
          <c:cat>
            <c:strRef>
              <c:f>'Gender FT&amp;PT'!$D$4:$Z$4</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'Gender FT&amp;PT'!$D$7:$Z$7</c:f>
              <c:numCache>
                <c:formatCode>#,##0</c:formatCode>
                <c:ptCount val="23"/>
                <c:pt idx="0">
                  <c:v>18921.0</c:v>
                </c:pt>
                <c:pt idx="1">
                  <c:v>19803.0</c:v>
                </c:pt>
                <c:pt idx="2">
                  <c:v>20007.0</c:v>
                </c:pt>
                <c:pt idx="3">
                  <c:v>20277.0</c:v>
                </c:pt>
                <c:pt idx="4">
                  <c:v>20649.0</c:v>
                </c:pt>
                <c:pt idx="5">
                  <c:v>21375.0</c:v>
                </c:pt>
                <c:pt idx="6">
                  <c:v>22953.0</c:v>
                </c:pt>
                <c:pt idx="7">
                  <c:v>24294.0</c:v>
                </c:pt>
                <c:pt idx="8">
                  <c:v>24687.0</c:v>
                </c:pt>
                <c:pt idx="9">
                  <c:v>26127.0</c:v>
                </c:pt>
                <c:pt idx="10">
                  <c:v>28551.0</c:v>
                </c:pt>
                <c:pt idx="11">
                  <c:v>30777.0</c:v>
                </c:pt>
                <c:pt idx="12">
                  <c:v>32946.0</c:v>
                </c:pt>
                <c:pt idx="13">
                  <c:v>33993.0</c:v>
                </c:pt>
                <c:pt idx="14">
                  <c:v>35529.0</c:v>
                </c:pt>
                <c:pt idx="15">
                  <c:v>38382.0</c:v>
                </c:pt>
                <c:pt idx="16">
                  <c:v>40044.0</c:v>
                </c:pt>
                <c:pt idx="17">
                  <c:v>41667.0</c:v>
                </c:pt>
                <c:pt idx="18">
                  <c:v>43134.0</c:v>
                </c:pt>
                <c:pt idx="19">
                  <c:v>44970.0</c:v>
                </c:pt>
                <c:pt idx="20">
                  <c:v>46650.0</c:v>
                </c:pt>
                <c:pt idx="21">
                  <c:v>48804.0</c:v>
                </c:pt>
                <c:pt idx="22">
                  <c:v>50385.0</c:v>
                </c:pt>
              </c:numCache>
            </c:numRef>
          </c:val>
          <c:smooth val="0"/>
          <c:extLst xmlns:c16r2="http://schemas.microsoft.com/office/drawing/2015/06/chart">
            <c:ext xmlns:c16="http://schemas.microsoft.com/office/drawing/2014/chart" uri="{C3380CC4-5D6E-409C-BE32-E72D297353CC}">
              <c16:uniqueId val="{00000000-DEB3-4219-8003-1E7CB8BEBB7C}"/>
            </c:ext>
          </c:extLst>
        </c:ser>
        <c:ser>
          <c:idx val="0"/>
          <c:order val="1"/>
          <c:tx>
            <c:strRef>
              <c:f>'Gender FT&amp;PT'!$C$6</c:f>
              <c:strCache>
                <c:ptCount val="1"/>
                <c:pt idx="0">
                  <c:v>Male</c:v>
                </c:pt>
              </c:strCache>
            </c:strRef>
          </c:tx>
          <c:spPr>
            <a:ln w="50800">
              <a:solidFill>
                <a:schemeClr val="accent6">
                  <a:lumMod val="75000"/>
                </a:schemeClr>
              </a:solidFill>
            </a:ln>
          </c:spPr>
          <c:marker>
            <c:symbol val="square"/>
            <c:size val="15"/>
            <c:spPr>
              <a:noFill/>
              <a:ln w="25400">
                <a:solidFill>
                  <a:schemeClr val="accent6">
                    <a:lumMod val="75000"/>
                  </a:schemeClr>
                </a:solidFill>
              </a:ln>
            </c:spPr>
          </c:marker>
          <c:cat>
            <c:strRef>
              <c:f>'Gender FT&amp;PT'!$D$4:$Z$4</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'Gender FT&amp;PT'!$D$6:$Z$6</c:f>
              <c:numCache>
                <c:formatCode>#,##0</c:formatCode>
                <c:ptCount val="23"/>
                <c:pt idx="0">
                  <c:v>22068.0</c:v>
                </c:pt>
                <c:pt idx="1">
                  <c:v>22356.0</c:v>
                </c:pt>
                <c:pt idx="2">
                  <c:v>21693.0</c:v>
                </c:pt>
                <c:pt idx="3">
                  <c:v>20946.0</c:v>
                </c:pt>
                <c:pt idx="4">
                  <c:v>20937.0</c:v>
                </c:pt>
                <c:pt idx="5">
                  <c:v>20817.0</c:v>
                </c:pt>
                <c:pt idx="6">
                  <c:v>21840.0</c:v>
                </c:pt>
                <c:pt idx="7">
                  <c:v>22641.0</c:v>
                </c:pt>
                <c:pt idx="8">
                  <c:v>23070.0</c:v>
                </c:pt>
                <c:pt idx="9">
                  <c:v>24447.0</c:v>
                </c:pt>
                <c:pt idx="10">
                  <c:v>27087.0</c:v>
                </c:pt>
                <c:pt idx="11">
                  <c:v>29514.0</c:v>
                </c:pt>
                <c:pt idx="12">
                  <c:v>30636.0</c:v>
                </c:pt>
                <c:pt idx="13">
                  <c:v>30864.0</c:v>
                </c:pt>
                <c:pt idx="14">
                  <c:v>31404.0</c:v>
                </c:pt>
                <c:pt idx="15">
                  <c:v>32643.0</c:v>
                </c:pt>
                <c:pt idx="16">
                  <c:v>33441.0</c:v>
                </c:pt>
                <c:pt idx="17">
                  <c:v>35805.0</c:v>
                </c:pt>
                <c:pt idx="18">
                  <c:v>37560.0</c:v>
                </c:pt>
                <c:pt idx="19">
                  <c:v>38385.0</c:v>
                </c:pt>
                <c:pt idx="20">
                  <c:v>39123.0</c:v>
                </c:pt>
                <c:pt idx="21">
                  <c:v>40881.0</c:v>
                </c:pt>
                <c:pt idx="22">
                  <c:v>41586.0</c:v>
                </c:pt>
              </c:numCache>
            </c:numRef>
          </c:val>
          <c:smooth val="0"/>
          <c:extLst xmlns:c16r2="http://schemas.microsoft.com/office/drawing/2015/06/chart">
            <c:ext xmlns:c16="http://schemas.microsoft.com/office/drawing/2014/chart" uri="{C3380CC4-5D6E-409C-BE32-E72D297353CC}">
              <c16:uniqueId val="{00000001-DEB3-4219-8003-1E7CB8BEBB7C}"/>
            </c:ext>
          </c:extLst>
        </c:ser>
        <c:dLbls>
          <c:showLegendKey val="0"/>
          <c:showVal val="0"/>
          <c:showCatName val="0"/>
          <c:showSerName val="0"/>
          <c:showPercent val="0"/>
          <c:showBubbleSize val="0"/>
        </c:dLbls>
        <c:marker val="1"/>
        <c:smooth val="0"/>
        <c:axId val="2139785944"/>
        <c:axId val="2139790984"/>
      </c:lineChart>
      <c:catAx>
        <c:axId val="2139785944"/>
        <c:scaling>
          <c:orientation val="minMax"/>
        </c:scaling>
        <c:delete val="0"/>
        <c:axPos val="b"/>
        <c:numFmt formatCode="General" sourceLinked="0"/>
        <c:majorTickMark val="out"/>
        <c:minorTickMark val="none"/>
        <c:tickLblPos val="nextTo"/>
        <c:txPr>
          <a:bodyPr rot="-5400000" vert="horz"/>
          <a:lstStyle/>
          <a:p>
            <a:pPr>
              <a:defRPr lang="en-CA" sz="1400" b="1">
                <a:latin typeface="Arial" panose="020B0604020202020204" pitchFamily="34" charset="0"/>
                <a:cs typeface="Arial" panose="020B0604020202020204" pitchFamily="34" charset="0"/>
              </a:defRPr>
            </a:pPr>
            <a:endParaRPr lang="en-US"/>
          </a:p>
        </c:txPr>
        <c:crossAx val="2139790984"/>
        <c:crosses val="autoZero"/>
        <c:auto val="1"/>
        <c:lblAlgn val="ctr"/>
        <c:lblOffset val="100"/>
        <c:noMultiLvlLbl val="0"/>
      </c:catAx>
      <c:valAx>
        <c:axId val="2139790984"/>
        <c:scaling>
          <c:orientation val="minMax"/>
          <c:max val="55000.0"/>
          <c:min val="0.0"/>
        </c:scaling>
        <c:delete val="0"/>
        <c:axPos val="l"/>
        <c:majorGridlines/>
        <c:numFmt formatCode="#,##0" sourceLinked="1"/>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2139785944"/>
        <c:crosses val="autoZero"/>
        <c:crossBetween val="between"/>
        <c:majorUnit val="5000.0"/>
      </c:valAx>
    </c:plotArea>
    <c:legend>
      <c:legendPos val="r"/>
      <c:layout>
        <c:manualLayout>
          <c:xMode val="edge"/>
          <c:yMode val="edge"/>
          <c:x val="0.532931810838035"/>
          <c:y val="0.0308999073395895"/>
          <c:w val="0.150338287563116"/>
          <c:h val="0.137550458916758"/>
        </c:manualLayout>
      </c:layout>
      <c:overlay val="0"/>
      <c:spPr>
        <a:solidFill>
          <a:schemeClr val="bg1"/>
        </a:solidFill>
        <a:ln w="12700">
          <a:solidFill>
            <a:schemeClr val="tx1"/>
          </a:solidFill>
        </a:ln>
      </c:spPr>
      <c:txPr>
        <a:bodyPr/>
        <a:lstStyle/>
        <a:p>
          <a:pPr>
            <a:defRPr lang="en-CA" sz="1400" b="1">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0000000000001" l="0.700000000000001" r="0.700000000000001" t="0.750000000000001"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39044655434864"/>
          <c:y val="0.0224035524856946"/>
          <c:w val="0.913212040757847"/>
          <c:h val="0.852383656506615"/>
        </c:manualLayout>
      </c:layout>
      <c:lineChart>
        <c:grouping val="standard"/>
        <c:varyColors val="0"/>
        <c:ser>
          <c:idx val="1"/>
          <c:order val="0"/>
          <c:tx>
            <c:strRef>
              <c:f>'Gender FT&amp;PT'!$C$10</c:f>
              <c:strCache>
                <c:ptCount val="1"/>
                <c:pt idx="0">
                  <c:v>Female</c:v>
                </c:pt>
              </c:strCache>
            </c:strRef>
          </c:tx>
          <c:spPr>
            <a:ln w="50800">
              <a:solidFill>
                <a:schemeClr val="accent3">
                  <a:lumMod val="50000"/>
                </a:schemeClr>
              </a:solidFill>
            </a:ln>
          </c:spPr>
          <c:marker>
            <c:symbol val="diamond"/>
            <c:size val="15"/>
            <c:spPr>
              <a:solidFill>
                <a:schemeClr val="accent3">
                  <a:lumMod val="50000"/>
                </a:schemeClr>
              </a:solidFill>
              <a:ln w="12700">
                <a:solidFill>
                  <a:schemeClr val="accent3">
                    <a:lumMod val="50000"/>
                  </a:schemeClr>
                </a:solidFill>
              </a:ln>
            </c:spPr>
          </c:marker>
          <c:cat>
            <c:strRef>
              <c:f>'Gender FT&amp;PT'!$D$4:$Z$4</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'Gender FT&amp;PT'!$D$10:$Z$10</c:f>
              <c:numCache>
                <c:formatCode>#,##0</c:formatCode>
                <c:ptCount val="23"/>
                <c:pt idx="0">
                  <c:v>7308.0</c:v>
                </c:pt>
                <c:pt idx="1">
                  <c:v>8082.0</c:v>
                </c:pt>
                <c:pt idx="2">
                  <c:v>8631.0</c:v>
                </c:pt>
                <c:pt idx="3">
                  <c:v>8949.0</c:v>
                </c:pt>
                <c:pt idx="4">
                  <c:v>9210.0</c:v>
                </c:pt>
                <c:pt idx="5">
                  <c:v>9630.0</c:v>
                </c:pt>
                <c:pt idx="6">
                  <c:v>10473.0</c:v>
                </c:pt>
                <c:pt idx="7">
                  <c:v>10521.0</c:v>
                </c:pt>
                <c:pt idx="8">
                  <c:v>10764.0</c:v>
                </c:pt>
                <c:pt idx="9">
                  <c:v>11310.0</c:v>
                </c:pt>
                <c:pt idx="10">
                  <c:v>12150.0</c:v>
                </c:pt>
                <c:pt idx="11">
                  <c:v>13602.0</c:v>
                </c:pt>
                <c:pt idx="12">
                  <c:v>14814.0</c:v>
                </c:pt>
                <c:pt idx="13">
                  <c:v>15705.0</c:v>
                </c:pt>
                <c:pt idx="14">
                  <c:v>16896.0</c:v>
                </c:pt>
                <c:pt idx="15">
                  <c:v>17817.0</c:v>
                </c:pt>
                <c:pt idx="16">
                  <c:v>18819.0</c:v>
                </c:pt>
                <c:pt idx="17">
                  <c:v>20130.0</c:v>
                </c:pt>
                <c:pt idx="18">
                  <c:v>21186.0</c:v>
                </c:pt>
                <c:pt idx="19">
                  <c:v>22134.0</c:v>
                </c:pt>
                <c:pt idx="20">
                  <c:v>22680.0</c:v>
                </c:pt>
                <c:pt idx="21">
                  <c:v>23292.0</c:v>
                </c:pt>
                <c:pt idx="22">
                  <c:v>23391.0</c:v>
                </c:pt>
              </c:numCache>
            </c:numRef>
          </c:val>
          <c:smooth val="0"/>
          <c:extLst xmlns:c16r2="http://schemas.microsoft.com/office/drawing/2015/06/chart">
            <c:ext xmlns:c16="http://schemas.microsoft.com/office/drawing/2014/chart" uri="{C3380CC4-5D6E-409C-BE32-E72D297353CC}">
              <c16:uniqueId val="{00000000-624B-411D-9405-311C9BE1BFF5}"/>
            </c:ext>
          </c:extLst>
        </c:ser>
        <c:ser>
          <c:idx val="0"/>
          <c:order val="1"/>
          <c:tx>
            <c:strRef>
              <c:f>'Gender FT&amp;PT'!$C$9</c:f>
              <c:strCache>
                <c:ptCount val="1"/>
                <c:pt idx="0">
                  <c:v>Male</c:v>
                </c:pt>
              </c:strCache>
            </c:strRef>
          </c:tx>
          <c:spPr>
            <a:ln w="50800">
              <a:solidFill>
                <a:schemeClr val="accent6">
                  <a:lumMod val="75000"/>
                </a:schemeClr>
              </a:solidFill>
            </a:ln>
          </c:spPr>
          <c:marker>
            <c:symbol val="square"/>
            <c:size val="15"/>
            <c:spPr>
              <a:noFill/>
              <a:ln w="25400">
                <a:solidFill>
                  <a:schemeClr val="accent6">
                    <a:lumMod val="75000"/>
                  </a:schemeClr>
                </a:solidFill>
              </a:ln>
            </c:spPr>
          </c:marker>
          <c:cat>
            <c:strRef>
              <c:f>'Gender FT&amp;PT'!$D$4:$Z$4</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'Gender FT&amp;PT'!$D$9:$Z$9</c:f>
              <c:numCache>
                <c:formatCode>#,##0</c:formatCode>
                <c:ptCount val="23"/>
                <c:pt idx="0">
                  <c:v>13605.0</c:v>
                </c:pt>
                <c:pt idx="1">
                  <c:v>14037.0</c:v>
                </c:pt>
                <c:pt idx="2">
                  <c:v>14037.0</c:v>
                </c:pt>
                <c:pt idx="3">
                  <c:v>13818.0</c:v>
                </c:pt>
                <c:pt idx="4">
                  <c:v>13548.0</c:v>
                </c:pt>
                <c:pt idx="5">
                  <c:v>13092.0</c:v>
                </c:pt>
                <c:pt idx="6">
                  <c:v>13251.0</c:v>
                </c:pt>
                <c:pt idx="7">
                  <c:v>13158.0</c:v>
                </c:pt>
                <c:pt idx="8">
                  <c:v>12966.0</c:v>
                </c:pt>
                <c:pt idx="9">
                  <c:v>13311.0</c:v>
                </c:pt>
                <c:pt idx="10">
                  <c:v>14445.0</c:v>
                </c:pt>
                <c:pt idx="11">
                  <c:v>16272.0</c:v>
                </c:pt>
                <c:pt idx="12">
                  <c:v>17697.0</c:v>
                </c:pt>
                <c:pt idx="13">
                  <c:v>18750.0</c:v>
                </c:pt>
                <c:pt idx="14">
                  <c:v>19821.0</c:v>
                </c:pt>
                <c:pt idx="15">
                  <c:v>20784.0</c:v>
                </c:pt>
                <c:pt idx="16">
                  <c:v>21444.0</c:v>
                </c:pt>
                <c:pt idx="17">
                  <c:v>23025.0</c:v>
                </c:pt>
                <c:pt idx="18">
                  <c:v>23910.0</c:v>
                </c:pt>
                <c:pt idx="19">
                  <c:v>24651.0</c:v>
                </c:pt>
                <c:pt idx="20">
                  <c:v>25335.0</c:v>
                </c:pt>
                <c:pt idx="21">
                  <c:v>25452.0</c:v>
                </c:pt>
                <c:pt idx="22">
                  <c:v>25734.0</c:v>
                </c:pt>
              </c:numCache>
            </c:numRef>
          </c:val>
          <c:smooth val="0"/>
          <c:extLst xmlns:c16r2="http://schemas.microsoft.com/office/drawing/2015/06/chart">
            <c:ext xmlns:c16="http://schemas.microsoft.com/office/drawing/2014/chart" uri="{C3380CC4-5D6E-409C-BE32-E72D297353CC}">
              <c16:uniqueId val="{00000001-624B-411D-9405-311C9BE1BFF5}"/>
            </c:ext>
          </c:extLst>
        </c:ser>
        <c:dLbls>
          <c:showLegendKey val="0"/>
          <c:showVal val="0"/>
          <c:showCatName val="0"/>
          <c:showSerName val="0"/>
          <c:showPercent val="0"/>
          <c:showBubbleSize val="0"/>
        </c:dLbls>
        <c:marker val="1"/>
        <c:smooth val="0"/>
        <c:axId val="2144784088"/>
        <c:axId val="2144789064"/>
      </c:lineChart>
      <c:catAx>
        <c:axId val="2144784088"/>
        <c:scaling>
          <c:orientation val="minMax"/>
        </c:scaling>
        <c:delete val="0"/>
        <c:axPos val="b"/>
        <c:numFmt formatCode="General" sourceLinked="0"/>
        <c:majorTickMark val="out"/>
        <c:minorTickMark val="none"/>
        <c:tickLblPos val="nextTo"/>
        <c:txPr>
          <a:bodyPr rot="-5400000" vert="horz"/>
          <a:lstStyle/>
          <a:p>
            <a:pPr>
              <a:defRPr lang="en-CA" sz="1400" b="1">
                <a:latin typeface="Arial" panose="020B0604020202020204" pitchFamily="34" charset="0"/>
                <a:cs typeface="Arial" panose="020B0604020202020204" pitchFamily="34" charset="0"/>
              </a:defRPr>
            </a:pPr>
            <a:endParaRPr lang="en-US"/>
          </a:p>
        </c:txPr>
        <c:crossAx val="2144789064"/>
        <c:crosses val="autoZero"/>
        <c:auto val="1"/>
        <c:lblAlgn val="ctr"/>
        <c:lblOffset val="100"/>
        <c:noMultiLvlLbl val="0"/>
      </c:catAx>
      <c:valAx>
        <c:axId val="2144789064"/>
        <c:scaling>
          <c:orientation val="minMax"/>
          <c:max val="30000.0"/>
          <c:min val="0.0"/>
        </c:scaling>
        <c:delete val="0"/>
        <c:axPos val="l"/>
        <c:majorGridlines/>
        <c:numFmt formatCode="#,##0" sourceLinked="1"/>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2144784088"/>
        <c:crosses val="autoZero"/>
        <c:crossBetween val="between"/>
        <c:majorUnit val="5000.0"/>
      </c:valAx>
    </c:plotArea>
    <c:legend>
      <c:legendPos val="r"/>
      <c:layout>
        <c:manualLayout>
          <c:xMode val="edge"/>
          <c:yMode val="edge"/>
          <c:x val="0.496252275719663"/>
          <c:y val="0.0268573542158259"/>
          <c:w val="0.150338287563116"/>
          <c:h val="0.137550458916758"/>
        </c:manualLayout>
      </c:layout>
      <c:overlay val="0"/>
      <c:spPr>
        <a:solidFill>
          <a:schemeClr val="bg1"/>
        </a:solidFill>
        <a:ln w="12700">
          <a:solidFill>
            <a:schemeClr val="tx1"/>
          </a:solidFill>
        </a:ln>
      </c:spPr>
      <c:txPr>
        <a:bodyPr/>
        <a:lstStyle/>
        <a:p>
          <a:pPr>
            <a:defRPr lang="en-CA" sz="1400" b="1">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0000000000001" l="0.700000000000001" r="0.700000000000001" t="0.750000000000001"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738769463632997"/>
          <c:y val="0.039380092161994"/>
          <c:w val="0.698186725137375"/>
          <c:h val="0.802977906425623"/>
        </c:manualLayout>
      </c:layout>
      <c:lineChart>
        <c:grouping val="standard"/>
        <c:varyColors val="0"/>
        <c:ser>
          <c:idx val="7"/>
          <c:order val="0"/>
          <c:tx>
            <c:strRef>
              <c:f>'Prov FT MA &amp; Doc'!$C$10</c:f>
              <c:strCache>
                <c:ptCount val="1"/>
                <c:pt idx="0">
                  <c:v>Ontario</c:v>
                </c:pt>
              </c:strCache>
            </c:strRef>
          </c:tx>
          <c:spPr>
            <a:ln w="50800">
              <a:solidFill>
                <a:schemeClr val="accent6">
                  <a:lumMod val="50000"/>
                </a:schemeClr>
              </a:solidFill>
            </a:ln>
          </c:spPr>
          <c:marker>
            <c:symbol val="triangle"/>
            <c:size val="15"/>
            <c:spPr>
              <a:noFill/>
              <a:ln w="25400">
                <a:solidFill>
                  <a:schemeClr val="accent6">
                    <a:lumMod val="50000"/>
                  </a:schemeClr>
                </a:solidFill>
              </a:ln>
            </c:spPr>
          </c:marker>
          <c:cat>
            <c:strRef>
              <c:f>'Prov FT MA &amp; Doc'!$D$3:$Z$3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'Prov FT MA &amp; Doc'!$D$10:$Z$10</c:f>
              <c:numCache>
                <c:formatCode>#,##0</c:formatCode>
                <c:ptCount val="23"/>
                <c:pt idx="0">
                  <c:v>14448.0</c:v>
                </c:pt>
                <c:pt idx="1">
                  <c:v>14622.0</c:v>
                </c:pt>
                <c:pt idx="2">
                  <c:v>14652.0</c:v>
                </c:pt>
                <c:pt idx="3">
                  <c:v>14607.0</c:v>
                </c:pt>
                <c:pt idx="4">
                  <c:v>14766.0</c:v>
                </c:pt>
                <c:pt idx="5">
                  <c:v>15306.0</c:v>
                </c:pt>
                <c:pt idx="6">
                  <c:v>16071.0</c:v>
                </c:pt>
                <c:pt idx="7">
                  <c:v>16740.0</c:v>
                </c:pt>
                <c:pt idx="8">
                  <c:v>16965.0</c:v>
                </c:pt>
                <c:pt idx="9">
                  <c:v>18036.0</c:v>
                </c:pt>
                <c:pt idx="10">
                  <c:v>19839.0</c:v>
                </c:pt>
                <c:pt idx="11">
                  <c:v>21141.0</c:v>
                </c:pt>
                <c:pt idx="12">
                  <c:v>21378.0</c:v>
                </c:pt>
                <c:pt idx="13">
                  <c:v>21096.0</c:v>
                </c:pt>
                <c:pt idx="14">
                  <c:v>22536.0</c:v>
                </c:pt>
                <c:pt idx="15">
                  <c:v>26628.0</c:v>
                </c:pt>
                <c:pt idx="16">
                  <c:v>27798.0</c:v>
                </c:pt>
                <c:pt idx="17">
                  <c:v>29910.0</c:v>
                </c:pt>
                <c:pt idx="18">
                  <c:v>30984.0</c:v>
                </c:pt>
                <c:pt idx="19">
                  <c:v>31782.0</c:v>
                </c:pt>
                <c:pt idx="20">
                  <c:v>33393.0</c:v>
                </c:pt>
                <c:pt idx="21">
                  <c:v>35229.0</c:v>
                </c:pt>
                <c:pt idx="22">
                  <c:v>36528.0</c:v>
                </c:pt>
              </c:numCache>
            </c:numRef>
          </c:val>
          <c:smooth val="0"/>
          <c:extLst xmlns:c16r2="http://schemas.microsoft.com/office/drawing/2015/06/chart">
            <c:ext xmlns:c16="http://schemas.microsoft.com/office/drawing/2014/chart" uri="{C3380CC4-5D6E-409C-BE32-E72D297353CC}">
              <c16:uniqueId val="{00000000-316B-4C63-9586-340D26F739B6}"/>
            </c:ext>
          </c:extLst>
        </c:ser>
        <c:ser>
          <c:idx val="6"/>
          <c:order val="1"/>
          <c:tx>
            <c:strRef>
              <c:f>'Prov FT MA &amp; Doc'!$C$9</c:f>
              <c:strCache>
                <c:ptCount val="1"/>
                <c:pt idx="0">
                  <c:v>Quebec_x000d_</c:v>
                </c:pt>
              </c:strCache>
            </c:strRef>
          </c:tx>
          <c:spPr>
            <a:ln w="50800">
              <a:solidFill>
                <a:schemeClr val="accent6"/>
              </a:solidFill>
            </a:ln>
          </c:spPr>
          <c:marker>
            <c:symbol val="x"/>
            <c:size val="15"/>
            <c:spPr>
              <a:noFill/>
              <a:ln w="25400">
                <a:solidFill>
                  <a:schemeClr val="accent6"/>
                </a:solidFill>
              </a:ln>
            </c:spPr>
          </c:marker>
          <c:cat>
            <c:strRef>
              <c:f>'Prov FT MA &amp; Doc'!$D$3:$Z$3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'Prov FT MA &amp; Doc'!$D$9:$Z$9</c:f>
              <c:numCache>
                <c:formatCode>#,##0</c:formatCode>
                <c:ptCount val="23"/>
                <c:pt idx="0">
                  <c:v>12372.0</c:v>
                </c:pt>
                <c:pt idx="1">
                  <c:v>12855.0</c:v>
                </c:pt>
                <c:pt idx="2">
                  <c:v>12453.0</c:v>
                </c:pt>
                <c:pt idx="3">
                  <c:v>12072.0</c:v>
                </c:pt>
                <c:pt idx="4">
                  <c:v>12237.0</c:v>
                </c:pt>
                <c:pt idx="5">
                  <c:v>12261.0</c:v>
                </c:pt>
                <c:pt idx="6">
                  <c:v>13779.0</c:v>
                </c:pt>
                <c:pt idx="7">
                  <c:v>14154.0</c:v>
                </c:pt>
                <c:pt idx="8">
                  <c:v>14634.0</c:v>
                </c:pt>
                <c:pt idx="9">
                  <c:v>15552.0</c:v>
                </c:pt>
                <c:pt idx="10">
                  <c:v>17199.0</c:v>
                </c:pt>
                <c:pt idx="11">
                  <c:v>19338.0</c:v>
                </c:pt>
                <c:pt idx="12">
                  <c:v>19908.0</c:v>
                </c:pt>
                <c:pt idx="13">
                  <c:v>20988.0</c:v>
                </c:pt>
                <c:pt idx="14">
                  <c:v>20796.0</c:v>
                </c:pt>
                <c:pt idx="15">
                  <c:v>20295.0</c:v>
                </c:pt>
                <c:pt idx="16">
                  <c:v>20442.0</c:v>
                </c:pt>
                <c:pt idx="17">
                  <c:v>21489.0</c:v>
                </c:pt>
                <c:pt idx="18">
                  <c:v>22371.0</c:v>
                </c:pt>
                <c:pt idx="19">
                  <c:v>23307.0</c:v>
                </c:pt>
                <c:pt idx="20">
                  <c:v>23718.0</c:v>
                </c:pt>
                <c:pt idx="21">
                  <c:v>24399.0</c:v>
                </c:pt>
                <c:pt idx="22">
                  <c:v>25281.0</c:v>
                </c:pt>
              </c:numCache>
            </c:numRef>
          </c:val>
          <c:smooth val="0"/>
          <c:extLst xmlns:c16r2="http://schemas.microsoft.com/office/drawing/2015/06/chart">
            <c:ext xmlns:c16="http://schemas.microsoft.com/office/drawing/2014/chart" uri="{C3380CC4-5D6E-409C-BE32-E72D297353CC}">
              <c16:uniqueId val="{00000001-316B-4C63-9586-340D26F739B6}"/>
            </c:ext>
          </c:extLst>
        </c:ser>
        <c:ser>
          <c:idx val="11"/>
          <c:order val="2"/>
          <c:tx>
            <c:strRef>
              <c:f>'Prov FT MA &amp; Doc'!$C$14</c:f>
              <c:strCache>
                <c:ptCount val="1"/>
                <c:pt idx="0">
                  <c:v>British Columbia_x000d_</c:v>
                </c:pt>
              </c:strCache>
            </c:strRef>
          </c:tx>
          <c:spPr>
            <a:ln w="50800">
              <a:solidFill>
                <a:schemeClr val="bg1">
                  <a:lumMod val="50000"/>
                </a:schemeClr>
              </a:solidFill>
            </a:ln>
          </c:spPr>
          <c:marker>
            <c:symbol val="square"/>
            <c:size val="12"/>
            <c:spPr>
              <a:solidFill>
                <a:schemeClr val="bg1">
                  <a:lumMod val="50000"/>
                </a:schemeClr>
              </a:solidFill>
              <a:ln w="12700">
                <a:solidFill>
                  <a:schemeClr val="bg1">
                    <a:lumMod val="50000"/>
                  </a:schemeClr>
                </a:solidFill>
              </a:ln>
            </c:spPr>
          </c:marker>
          <c:cat>
            <c:strRef>
              <c:f>'Prov FT MA &amp; Doc'!$D$3:$Z$3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'Prov FT MA &amp; Doc'!$D$14:$Z$14</c:f>
              <c:numCache>
                <c:formatCode>#,##0</c:formatCode>
                <c:ptCount val="23"/>
                <c:pt idx="0">
                  <c:v>5631.0</c:v>
                </c:pt>
                <c:pt idx="1">
                  <c:v>5922.0</c:v>
                </c:pt>
                <c:pt idx="2">
                  <c:v>6009.0</c:v>
                </c:pt>
                <c:pt idx="3">
                  <c:v>6150.0</c:v>
                </c:pt>
                <c:pt idx="4">
                  <c:v>6090.0</c:v>
                </c:pt>
                <c:pt idx="5">
                  <c:v>6153.0</c:v>
                </c:pt>
                <c:pt idx="6">
                  <c:v>6252.0</c:v>
                </c:pt>
                <c:pt idx="7">
                  <c:v>6855.0</c:v>
                </c:pt>
                <c:pt idx="8">
                  <c:v>6726.0</c:v>
                </c:pt>
                <c:pt idx="9">
                  <c:v>7065.0</c:v>
                </c:pt>
                <c:pt idx="10">
                  <c:v>7893.0</c:v>
                </c:pt>
                <c:pt idx="11">
                  <c:v>7857.0</c:v>
                </c:pt>
                <c:pt idx="12">
                  <c:v>9774.0</c:v>
                </c:pt>
                <c:pt idx="13">
                  <c:v>10155.0</c:v>
                </c:pt>
                <c:pt idx="14">
                  <c:v>10890.0</c:v>
                </c:pt>
                <c:pt idx="15">
                  <c:v>11061.0</c:v>
                </c:pt>
                <c:pt idx="16">
                  <c:v>11232.0</c:v>
                </c:pt>
                <c:pt idx="17">
                  <c:v>10593.0</c:v>
                </c:pt>
                <c:pt idx="18">
                  <c:v>11202.0</c:v>
                </c:pt>
                <c:pt idx="19">
                  <c:v>11595.0</c:v>
                </c:pt>
                <c:pt idx="20">
                  <c:v>11379.0</c:v>
                </c:pt>
                <c:pt idx="21">
                  <c:v>11313.0</c:v>
                </c:pt>
                <c:pt idx="22">
                  <c:v>11085.0</c:v>
                </c:pt>
              </c:numCache>
            </c:numRef>
          </c:val>
          <c:smooth val="0"/>
          <c:extLst xmlns:c16r2="http://schemas.microsoft.com/office/drawing/2015/06/chart">
            <c:ext xmlns:c16="http://schemas.microsoft.com/office/drawing/2014/chart" uri="{C3380CC4-5D6E-409C-BE32-E72D297353CC}">
              <c16:uniqueId val="{00000002-316B-4C63-9586-340D26F739B6}"/>
            </c:ext>
          </c:extLst>
        </c:ser>
        <c:ser>
          <c:idx val="10"/>
          <c:order val="3"/>
          <c:tx>
            <c:strRef>
              <c:f>'Prov FT MA &amp; Doc'!$C$13</c:f>
              <c:strCache>
                <c:ptCount val="1"/>
                <c:pt idx="0">
                  <c:v>Alberta</c:v>
                </c:pt>
              </c:strCache>
            </c:strRef>
          </c:tx>
          <c:spPr>
            <a:ln w="50800">
              <a:solidFill>
                <a:schemeClr val="accent3">
                  <a:lumMod val="50000"/>
                </a:schemeClr>
              </a:solidFill>
            </a:ln>
          </c:spPr>
          <c:marker>
            <c:symbol val="circle"/>
            <c:size val="15"/>
            <c:spPr>
              <a:noFill/>
              <a:ln w="25400">
                <a:solidFill>
                  <a:schemeClr val="accent3">
                    <a:lumMod val="50000"/>
                  </a:schemeClr>
                </a:solidFill>
              </a:ln>
            </c:spPr>
          </c:marker>
          <c:cat>
            <c:strRef>
              <c:f>'Prov FT MA &amp; Doc'!$D$3:$Z$3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'Prov FT MA &amp; Doc'!$D$13:$Z$13</c:f>
              <c:numCache>
                <c:formatCode>#,##0</c:formatCode>
                <c:ptCount val="23"/>
                <c:pt idx="0">
                  <c:v>3045.0</c:v>
                </c:pt>
                <c:pt idx="1">
                  <c:v>3126.0</c:v>
                </c:pt>
                <c:pt idx="2">
                  <c:v>2976.0</c:v>
                </c:pt>
                <c:pt idx="3">
                  <c:v>2895.0</c:v>
                </c:pt>
                <c:pt idx="4">
                  <c:v>2994.0</c:v>
                </c:pt>
                <c:pt idx="5">
                  <c:v>3141.0</c:v>
                </c:pt>
                <c:pt idx="6">
                  <c:v>3180.0</c:v>
                </c:pt>
                <c:pt idx="7">
                  <c:v>3426.0</c:v>
                </c:pt>
                <c:pt idx="8">
                  <c:v>3699.0</c:v>
                </c:pt>
                <c:pt idx="9">
                  <c:v>3924.0</c:v>
                </c:pt>
                <c:pt idx="10">
                  <c:v>4362.0</c:v>
                </c:pt>
                <c:pt idx="11">
                  <c:v>4695.0</c:v>
                </c:pt>
                <c:pt idx="12">
                  <c:v>5163.0</c:v>
                </c:pt>
                <c:pt idx="13">
                  <c:v>5631.0</c:v>
                </c:pt>
                <c:pt idx="14">
                  <c:v>5415.0</c:v>
                </c:pt>
                <c:pt idx="15">
                  <c:v>5655.0</c:v>
                </c:pt>
                <c:pt idx="16">
                  <c:v>5898.0</c:v>
                </c:pt>
                <c:pt idx="17">
                  <c:v>6708.0</c:v>
                </c:pt>
                <c:pt idx="18">
                  <c:v>6900.0</c:v>
                </c:pt>
                <c:pt idx="19">
                  <c:v>7200.0</c:v>
                </c:pt>
                <c:pt idx="20">
                  <c:v>7281.0</c:v>
                </c:pt>
                <c:pt idx="21">
                  <c:v>8478.0</c:v>
                </c:pt>
                <c:pt idx="22">
                  <c:v>8652.0</c:v>
                </c:pt>
              </c:numCache>
            </c:numRef>
          </c:val>
          <c:smooth val="0"/>
          <c:extLst xmlns:c16r2="http://schemas.microsoft.com/office/drawing/2015/06/chart">
            <c:ext xmlns:c16="http://schemas.microsoft.com/office/drawing/2014/chart" uri="{C3380CC4-5D6E-409C-BE32-E72D297353CC}">
              <c16:uniqueId val="{00000003-316B-4C63-9586-340D26F739B6}"/>
            </c:ext>
          </c:extLst>
        </c:ser>
        <c:ser>
          <c:idx val="4"/>
          <c:order val="4"/>
          <c:tx>
            <c:strRef>
              <c:f>'Prov FT MA &amp; Doc'!$C$7</c:f>
              <c:strCache>
                <c:ptCount val="1"/>
                <c:pt idx="0">
                  <c:v>Nova Scotia_x000d_</c:v>
                </c:pt>
              </c:strCache>
            </c:strRef>
          </c:tx>
          <c:spPr>
            <a:ln w="50800">
              <a:solidFill>
                <a:schemeClr val="accent2">
                  <a:lumMod val="50000"/>
                </a:schemeClr>
              </a:solidFill>
            </a:ln>
          </c:spPr>
          <c:marker>
            <c:symbol val="triangle"/>
            <c:size val="15"/>
            <c:spPr>
              <a:solidFill>
                <a:schemeClr val="accent2">
                  <a:lumMod val="50000"/>
                </a:schemeClr>
              </a:solidFill>
              <a:ln w="25400">
                <a:solidFill>
                  <a:schemeClr val="accent2">
                    <a:lumMod val="50000"/>
                  </a:schemeClr>
                </a:solidFill>
              </a:ln>
            </c:spPr>
          </c:marker>
          <c:cat>
            <c:strRef>
              <c:f>'Prov FT MA &amp; Doc'!$D$3:$Z$3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'Prov FT MA &amp; Doc'!$D$7:$Z$7</c:f>
              <c:numCache>
                <c:formatCode>#,##0</c:formatCode>
                <c:ptCount val="23"/>
                <c:pt idx="0">
                  <c:v>1563.0</c:v>
                </c:pt>
                <c:pt idx="1">
                  <c:v>1659.0</c:v>
                </c:pt>
                <c:pt idx="2">
                  <c:v>1533.0</c:v>
                </c:pt>
                <c:pt idx="3">
                  <c:v>1452.0</c:v>
                </c:pt>
                <c:pt idx="4">
                  <c:v>1500.0</c:v>
                </c:pt>
                <c:pt idx="5">
                  <c:v>1422.0</c:v>
                </c:pt>
                <c:pt idx="6">
                  <c:v>1494.0</c:v>
                </c:pt>
                <c:pt idx="7">
                  <c:v>1644.0</c:v>
                </c:pt>
                <c:pt idx="8">
                  <c:v>1713.0</c:v>
                </c:pt>
                <c:pt idx="9">
                  <c:v>1839.0</c:v>
                </c:pt>
                <c:pt idx="10">
                  <c:v>2046.0</c:v>
                </c:pt>
                <c:pt idx="11">
                  <c:v>2310.0</c:v>
                </c:pt>
                <c:pt idx="12">
                  <c:v>2319.0</c:v>
                </c:pt>
                <c:pt idx="13">
                  <c:v>2229.0</c:v>
                </c:pt>
                <c:pt idx="14">
                  <c:v>2322.0</c:v>
                </c:pt>
                <c:pt idx="15">
                  <c:v>2511.0</c:v>
                </c:pt>
                <c:pt idx="16">
                  <c:v>2538.0</c:v>
                </c:pt>
                <c:pt idx="17">
                  <c:v>2520.0</c:v>
                </c:pt>
                <c:pt idx="18">
                  <c:v>2736.0</c:v>
                </c:pt>
                <c:pt idx="19">
                  <c:v>2664.0</c:v>
                </c:pt>
                <c:pt idx="20">
                  <c:v>2889.0</c:v>
                </c:pt>
                <c:pt idx="21">
                  <c:v>2901.0</c:v>
                </c:pt>
                <c:pt idx="22">
                  <c:v>2949.0</c:v>
                </c:pt>
              </c:numCache>
            </c:numRef>
          </c:val>
          <c:smooth val="0"/>
          <c:extLst xmlns:c16r2="http://schemas.microsoft.com/office/drawing/2015/06/chart">
            <c:ext xmlns:c16="http://schemas.microsoft.com/office/drawing/2014/chart" uri="{C3380CC4-5D6E-409C-BE32-E72D297353CC}">
              <c16:uniqueId val="{00000004-316B-4C63-9586-340D26F739B6}"/>
            </c:ext>
          </c:extLst>
        </c:ser>
        <c:ser>
          <c:idx val="9"/>
          <c:order val="5"/>
          <c:tx>
            <c:strRef>
              <c:f>'Prov FT MA &amp; Doc'!$C$12</c:f>
              <c:strCache>
                <c:ptCount val="1"/>
                <c:pt idx="0">
                  <c:v>Saskatchewan</c:v>
                </c:pt>
              </c:strCache>
            </c:strRef>
          </c:tx>
          <c:spPr>
            <a:ln w="50800">
              <a:solidFill>
                <a:srgbClr val="00B050"/>
              </a:solidFill>
            </a:ln>
          </c:spPr>
          <c:marker>
            <c:symbol val="diamond"/>
            <c:size val="15"/>
            <c:spPr>
              <a:noFill/>
              <a:ln w="25400">
                <a:solidFill>
                  <a:srgbClr val="00B050"/>
                </a:solidFill>
              </a:ln>
            </c:spPr>
          </c:marker>
          <c:cat>
            <c:strRef>
              <c:f>'Prov FT MA &amp; Doc'!$D$3:$Z$3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'Prov FT MA &amp; Doc'!$D$12:$Z$12</c:f>
              <c:numCache>
                <c:formatCode>#,##0</c:formatCode>
                <c:ptCount val="23"/>
                <c:pt idx="0">
                  <c:v>1164.0</c:v>
                </c:pt>
                <c:pt idx="1">
                  <c:v>1131.0</c:v>
                </c:pt>
                <c:pt idx="2">
                  <c:v>1176.0</c:v>
                </c:pt>
                <c:pt idx="3">
                  <c:v>1173.0</c:v>
                </c:pt>
                <c:pt idx="4">
                  <c:v>1140.0</c:v>
                </c:pt>
                <c:pt idx="5">
                  <c:v>1101.0</c:v>
                </c:pt>
                <c:pt idx="6">
                  <c:v>1116.0</c:v>
                </c:pt>
                <c:pt idx="7">
                  <c:v>1284.0</c:v>
                </c:pt>
                <c:pt idx="8">
                  <c:v>1233.0</c:v>
                </c:pt>
                <c:pt idx="9">
                  <c:v>1203.0</c:v>
                </c:pt>
                <c:pt idx="10">
                  <c:v>1326.0</c:v>
                </c:pt>
                <c:pt idx="11">
                  <c:v>1539.0</c:v>
                </c:pt>
                <c:pt idx="12">
                  <c:v>1458.0</c:v>
                </c:pt>
                <c:pt idx="17">
                  <c:v>2274.0</c:v>
                </c:pt>
                <c:pt idx="18">
                  <c:v>2322.0</c:v>
                </c:pt>
                <c:pt idx="19">
                  <c:v>2463.0</c:v>
                </c:pt>
                <c:pt idx="20">
                  <c:v>2538.0</c:v>
                </c:pt>
                <c:pt idx="21">
                  <c:v>2538.0</c:v>
                </c:pt>
                <c:pt idx="22">
                  <c:v>2517.0</c:v>
                </c:pt>
              </c:numCache>
            </c:numRef>
          </c:val>
          <c:smooth val="0"/>
          <c:extLst xmlns:c16r2="http://schemas.microsoft.com/office/drawing/2015/06/chart">
            <c:ext xmlns:c16="http://schemas.microsoft.com/office/drawing/2014/chart" uri="{C3380CC4-5D6E-409C-BE32-E72D297353CC}">
              <c16:uniqueId val="{00000005-316B-4C63-9586-340D26F739B6}"/>
            </c:ext>
          </c:extLst>
        </c:ser>
        <c:ser>
          <c:idx val="8"/>
          <c:order val="6"/>
          <c:tx>
            <c:strRef>
              <c:f>'Prov FT MA &amp; Doc'!$C$11</c:f>
              <c:strCache>
                <c:ptCount val="1"/>
                <c:pt idx="0">
                  <c:v>Manitoba_x000d_</c:v>
                </c:pt>
              </c:strCache>
            </c:strRef>
          </c:tx>
          <c:spPr>
            <a:ln w="50800">
              <a:solidFill>
                <a:schemeClr val="tx2">
                  <a:lumMod val="60000"/>
                  <a:lumOff val="40000"/>
                </a:schemeClr>
              </a:solidFill>
            </a:ln>
          </c:spPr>
          <c:marker>
            <c:symbol val="diamond"/>
            <c:size val="15"/>
            <c:spPr>
              <a:solidFill>
                <a:schemeClr val="tx2">
                  <a:lumMod val="60000"/>
                  <a:lumOff val="40000"/>
                </a:schemeClr>
              </a:solidFill>
              <a:ln w="25400">
                <a:solidFill>
                  <a:schemeClr val="tx2">
                    <a:lumMod val="60000"/>
                    <a:lumOff val="40000"/>
                  </a:schemeClr>
                </a:solidFill>
              </a:ln>
            </c:spPr>
          </c:marker>
          <c:cat>
            <c:strRef>
              <c:f>'Prov FT MA &amp; Doc'!$D$3:$Z$3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'Prov FT MA &amp; Doc'!$D$11:$Z$11</c:f>
              <c:numCache>
                <c:formatCode>#,##0</c:formatCode>
                <c:ptCount val="23"/>
                <c:pt idx="0">
                  <c:v>1449.0</c:v>
                </c:pt>
                <c:pt idx="1">
                  <c:v>1506.0</c:v>
                </c:pt>
                <c:pt idx="2">
                  <c:v>1491.0</c:v>
                </c:pt>
                <c:pt idx="3">
                  <c:v>1428.0</c:v>
                </c:pt>
                <c:pt idx="4">
                  <c:v>1407.0</c:v>
                </c:pt>
                <c:pt idx="5">
                  <c:v>1353.0</c:v>
                </c:pt>
                <c:pt idx="6">
                  <c:v>1344.0</c:v>
                </c:pt>
                <c:pt idx="7">
                  <c:v>1320.0</c:v>
                </c:pt>
                <c:pt idx="8">
                  <c:v>1257.0</c:v>
                </c:pt>
                <c:pt idx="9">
                  <c:v>1320.0</c:v>
                </c:pt>
                <c:pt idx="10">
                  <c:v>1215.0</c:v>
                </c:pt>
                <c:pt idx="11">
                  <c:v>1506.0</c:v>
                </c:pt>
                <c:pt idx="12">
                  <c:v>1572.0</c:v>
                </c:pt>
                <c:pt idx="13">
                  <c:v>1584.0</c:v>
                </c:pt>
                <c:pt idx="14">
                  <c:v>1776.0</c:v>
                </c:pt>
                <c:pt idx="15">
                  <c:v>1698.0</c:v>
                </c:pt>
                <c:pt idx="16">
                  <c:v>1767.0</c:v>
                </c:pt>
                <c:pt idx="17">
                  <c:v>1749.0</c:v>
                </c:pt>
                <c:pt idx="18">
                  <c:v>1767.0</c:v>
                </c:pt>
                <c:pt idx="19">
                  <c:v>1896.0</c:v>
                </c:pt>
                <c:pt idx="20">
                  <c:v>2076.0</c:v>
                </c:pt>
                <c:pt idx="21">
                  <c:v>2232.0</c:v>
                </c:pt>
                <c:pt idx="22">
                  <c:v>2292.0</c:v>
                </c:pt>
              </c:numCache>
            </c:numRef>
          </c:val>
          <c:smooth val="0"/>
          <c:extLst xmlns:c16r2="http://schemas.microsoft.com/office/drawing/2015/06/chart">
            <c:ext xmlns:c16="http://schemas.microsoft.com/office/drawing/2014/chart" uri="{C3380CC4-5D6E-409C-BE32-E72D297353CC}">
              <c16:uniqueId val="{00000006-316B-4C63-9586-340D26F739B6}"/>
            </c:ext>
          </c:extLst>
        </c:ser>
        <c:ser>
          <c:idx val="2"/>
          <c:order val="7"/>
          <c:tx>
            <c:strRef>
              <c:f>'Prov FT MA &amp; Doc'!$C$5</c:f>
              <c:strCache>
                <c:ptCount val="1"/>
                <c:pt idx="0">
                  <c:v>Newfoundland &amp; Labrador</c:v>
                </c:pt>
              </c:strCache>
            </c:strRef>
          </c:tx>
          <c:spPr>
            <a:ln w="50800">
              <a:solidFill>
                <a:schemeClr val="tx1"/>
              </a:solidFill>
            </a:ln>
          </c:spPr>
          <c:marker>
            <c:symbol val="circle"/>
            <c:size val="15"/>
            <c:spPr>
              <a:solidFill>
                <a:schemeClr val="tx1"/>
              </a:solidFill>
              <a:ln w="12700">
                <a:solidFill>
                  <a:schemeClr val="tx1"/>
                </a:solidFill>
              </a:ln>
            </c:spPr>
          </c:marker>
          <c:cat>
            <c:strRef>
              <c:f>'Prov FT MA &amp; Doc'!$D$3:$Z$3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'Prov FT MA &amp; Doc'!$D$5:$Z$5</c:f>
              <c:numCache>
                <c:formatCode>#,##0</c:formatCode>
                <c:ptCount val="23"/>
                <c:pt idx="0">
                  <c:v>519.0</c:v>
                </c:pt>
                <c:pt idx="1">
                  <c:v>516.0</c:v>
                </c:pt>
                <c:pt idx="2">
                  <c:v>555.0</c:v>
                </c:pt>
                <c:pt idx="3">
                  <c:v>645.0</c:v>
                </c:pt>
                <c:pt idx="4">
                  <c:v>729.0</c:v>
                </c:pt>
                <c:pt idx="5">
                  <c:v>711.0</c:v>
                </c:pt>
                <c:pt idx="6">
                  <c:v>723.0</c:v>
                </c:pt>
                <c:pt idx="7">
                  <c:v>663.0</c:v>
                </c:pt>
                <c:pt idx="8">
                  <c:v>672.0</c:v>
                </c:pt>
                <c:pt idx="9">
                  <c:v>738.0</c:v>
                </c:pt>
                <c:pt idx="10">
                  <c:v>771.0</c:v>
                </c:pt>
                <c:pt idx="11">
                  <c:v>861.0</c:v>
                </c:pt>
                <c:pt idx="12">
                  <c:v>924.0</c:v>
                </c:pt>
                <c:pt idx="13">
                  <c:v>960.0</c:v>
                </c:pt>
                <c:pt idx="14">
                  <c:v>897.0</c:v>
                </c:pt>
                <c:pt idx="15">
                  <c:v>930.0</c:v>
                </c:pt>
                <c:pt idx="16">
                  <c:v>936.0</c:v>
                </c:pt>
                <c:pt idx="17">
                  <c:v>1032.0</c:v>
                </c:pt>
                <c:pt idx="18">
                  <c:v>1152.0</c:v>
                </c:pt>
                <c:pt idx="19">
                  <c:v>1221.0</c:v>
                </c:pt>
                <c:pt idx="20">
                  <c:v>1347.0</c:v>
                </c:pt>
                <c:pt idx="21">
                  <c:v>1422.0</c:v>
                </c:pt>
                <c:pt idx="22">
                  <c:v>1458.0</c:v>
                </c:pt>
              </c:numCache>
            </c:numRef>
          </c:val>
          <c:smooth val="0"/>
          <c:extLst xmlns:c16r2="http://schemas.microsoft.com/office/drawing/2015/06/chart">
            <c:ext xmlns:c16="http://schemas.microsoft.com/office/drawing/2014/chart" uri="{C3380CC4-5D6E-409C-BE32-E72D297353CC}">
              <c16:uniqueId val="{00000007-316B-4C63-9586-340D26F739B6}"/>
            </c:ext>
          </c:extLst>
        </c:ser>
        <c:ser>
          <c:idx val="5"/>
          <c:order val="8"/>
          <c:tx>
            <c:strRef>
              <c:f>'Prov FT MA &amp; Doc'!$C$8</c:f>
              <c:strCache>
                <c:ptCount val="1"/>
                <c:pt idx="0">
                  <c:v>New Brunswick_x000d_</c:v>
                </c:pt>
              </c:strCache>
            </c:strRef>
          </c:tx>
          <c:spPr>
            <a:ln w="50800">
              <a:solidFill>
                <a:srgbClr val="FF0000"/>
              </a:solidFill>
            </a:ln>
          </c:spPr>
          <c:marker>
            <c:symbol val="star"/>
            <c:size val="15"/>
            <c:spPr>
              <a:noFill/>
              <a:ln w="25400">
                <a:solidFill>
                  <a:srgbClr val="FF0000"/>
                </a:solidFill>
              </a:ln>
            </c:spPr>
          </c:marker>
          <c:cat>
            <c:strRef>
              <c:f>'Prov FT MA &amp; Doc'!$D$3:$Z$3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'Prov FT MA &amp; Doc'!$D$8:$Z$8</c:f>
              <c:numCache>
                <c:formatCode>#,##0</c:formatCode>
                <c:ptCount val="23"/>
                <c:pt idx="0">
                  <c:v>777.0</c:v>
                </c:pt>
                <c:pt idx="1">
                  <c:v>795.0</c:v>
                </c:pt>
                <c:pt idx="2">
                  <c:v>834.0</c:v>
                </c:pt>
                <c:pt idx="3">
                  <c:v>777.0</c:v>
                </c:pt>
                <c:pt idx="4">
                  <c:v>693.0</c:v>
                </c:pt>
                <c:pt idx="5">
                  <c:v>717.0</c:v>
                </c:pt>
                <c:pt idx="6">
                  <c:v>819.0</c:v>
                </c:pt>
                <c:pt idx="7">
                  <c:v>807.0</c:v>
                </c:pt>
                <c:pt idx="8">
                  <c:v>804.0</c:v>
                </c:pt>
                <c:pt idx="9">
                  <c:v>855.0</c:v>
                </c:pt>
                <c:pt idx="10">
                  <c:v>948.0</c:v>
                </c:pt>
                <c:pt idx="11">
                  <c:v>1014.0</c:v>
                </c:pt>
                <c:pt idx="12">
                  <c:v>1038.0</c:v>
                </c:pt>
                <c:pt idx="13">
                  <c:v>1041.0</c:v>
                </c:pt>
                <c:pt idx="14">
                  <c:v>1047.0</c:v>
                </c:pt>
                <c:pt idx="15">
                  <c:v>1083.0</c:v>
                </c:pt>
                <c:pt idx="16">
                  <c:v>1044.0</c:v>
                </c:pt>
                <c:pt idx="17">
                  <c:v>1020.0</c:v>
                </c:pt>
                <c:pt idx="18">
                  <c:v>1065.0</c:v>
                </c:pt>
                <c:pt idx="19">
                  <c:v>1017.0</c:v>
                </c:pt>
                <c:pt idx="20">
                  <c:v>942.0</c:v>
                </c:pt>
                <c:pt idx="21">
                  <c:v>942.0</c:v>
                </c:pt>
                <c:pt idx="22">
                  <c:v>903.0</c:v>
                </c:pt>
              </c:numCache>
            </c:numRef>
          </c:val>
          <c:smooth val="0"/>
          <c:extLst xmlns:c16r2="http://schemas.microsoft.com/office/drawing/2015/06/chart">
            <c:ext xmlns:c16="http://schemas.microsoft.com/office/drawing/2014/chart" uri="{C3380CC4-5D6E-409C-BE32-E72D297353CC}">
              <c16:uniqueId val="{00000008-316B-4C63-9586-340D26F739B6}"/>
            </c:ext>
          </c:extLst>
        </c:ser>
        <c:ser>
          <c:idx val="3"/>
          <c:order val="9"/>
          <c:tx>
            <c:strRef>
              <c:f>'Prov FT MA &amp; Doc'!$C$6</c:f>
              <c:strCache>
                <c:ptCount val="1"/>
                <c:pt idx="0">
                  <c:v>Prince Edward Island_x000d_</c:v>
                </c:pt>
              </c:strCache>
            </c:strRef>
          </c:tx>
          <c:spPr>
            <a:ln w="50800">
              <a:solidFill>
                <a:schemeClr val="tx2"/>
              </a:solidFill>
            </a:ln>
          </c:spPr>
          <c:marker>
            <c:symbol val="square"/>
            <c:size val="15"/>
            <c:spPr>
              <a:noFill/>
              <a:ln w="25400">
                <a:solidFill>
                  <a:schemeClr val="tx2"/>
                </a:solidFill>
              </a:ln>
            </c:spPr>
          </c:marker>
          <c:cat>
            <c:strRef>
              <c:f>'Prov FT MA &amp; Doc'!$D$3:$Z$3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'Prov FT MA &amp; Doc'!$D$6:$Z$6</c:f>
              <c:numCache>
                <c:formatCode>#,##0</c:formatCode>
                <c:ptCount val="23"/>
                <c:pt idx="0">
                  <c:v>24.0</c:v>
                </c:pt>
                <c:pt idx="1">
                  <c:v>21.0</c:v>
                </c:pt>
                <c:pt idx="2">
                  <c:v>27.0</c:v>
                </c:pt>
                <c:pt idx="3">
                  <c:v>24.0</c:v>
                </c:pt>
                <c:pt idx="4">
                  <c:v>30.0</c:v>
                </c:pt>
                <c:pt idx="5">
                  <c:v>30.0</c:v>
                </c:pt>
                <c:pt idx="6">
                  <c:v>18.0</c:v>
                </c:pt>
                <c:pt idx="7">
                  <c:v>42.0</c:v>
                </c:pt>
                <c:pt idx="8">
                  <c:v>54.0</c:v>
                </c:pt>
                <c:pt idx="9">
                  <c:v>42.0</c:v>
                </c:pt>
                <c:pt idx="10">
                  <c:v>39.0</c:v>
                </c:pt>
                <c:pt idx="11">
                  <c:v>33.0</c:v>
                </c:pt>
                <c:pt idx="12">
                  <c:v>57.0</c:v>
                </c:pt>
                <c:pt idx="13">
                  <c:v>102.0</c:v>
                </c:pt>
                <c:pt idx="14">
                  <c:v>189.0</c:v>
                </c:pt>
                <c:pt idx="15">
                  <c:v>84.0</c:v>
                </c:pt>
                <c:pt idx="16">
                  <c:v>120.0</c:v>
                </c:pt>
                <c:pt idx="17">
                  <c:v>192.0</c:v>
                </c:pt>
                <c:pt idx="18">
                  <c:v>213.0</c:v>
                </c:pt>
                <c:pt idx="19">
                  <c:v>234.0</c:v>
                </c:pt>
                <c:pt idx="20">
                  <c:v>231.0</c:v>
                </c:pt>
                <c:pt idx="21">
                  <c:v>246.0</c:v>
                </c:pt>
                <c:pt idx="22">
                  <c:v>315.0</c:v>
                </c:pt>
              </c:numCache>
            </c:numRef>
          </c:val>
          <c:smooth val="0"/>
          <c:extLst xmlns:c16r2="http://schemas.microsoft.com/office/drawing/2015/06/chart">
            <c:ext xmlns:c16="http://schemas.microsoft.com/office/drawing/2014/chart" uri="{C3380CC4-5D6E-409C-BE32-E72D297353CC}">
              <c16:uniqueId val="{00000009-316B-4C63-9586-340D26F739B6}"/>
            </c:ext>
          </c:extLst>
        </c:ser>
        <c:dLbls>
          <c:showLegendKey val="0"/>
          <c:showVal val="0"/>
          <c:showCatName val="0"/>
          <c:showSerName val="0"/>
          <c:showPercent val="0"/>
          <c:showBubbleSize val="0"/>
        </c:dLbls>
        <c:marker val="1"/>
        <c:smooth val="0"/>
        <c:axId val="2144844408"/>
        <c:axId val="2144847112"/>
      </c:lineChart>
      <c:catAx>
        <c:axId val="2144844408"/>
        <c:scaling>
          <c:orientation val="minMax"/>
        </c:scaling>
        <c:delete val="0"/>
        <c:axPos val="b"/>
        <c:numFmt formatCode="General" sourceLinked="0"/>
        <c:majorTickMark val="out"/>
        <c:minorTickMark val="none"/>
        <c:tickLblPos val="nextTo"/>
        <c:txPr>
          <a:bodyPr rot="-5400000" vert="horz"/>
          <a:lstStyle/>
          <a:p>
            <a:pPr>
              <a:defRPr lang="en-CA" sz="1400" b="1">
                <a:latin typeface="Arial" panose="020B0604020202020204" pitchFamily="34" charset="0"/>
                <a:cs typeface="Arial" panose="020B0604020202020204" pitchFamily="34" charset="0"/>
              </a:defRPr>
            </a:pPr>
            <a:endParaRPr lang="en-US"/>
          </a:p>
        </c:txPr>
        <c:crossAx val="2144847112"/>
        <c:crosses val="autoZero"/>
        <c:auto val="1"/>
        <c:lblAlgn val="ctr"/>
        <c:lblOffset val="100"/>
        <c:noMultiLvlLbl val="0"/>
      </c:catAx>
      <c:valAx>
        <c:axId val="2144847112"/>
        <c:scaling>
          <c:orientation val="minMax"/>
          <c:max val="40000.0"/>
          <c:min val="0.0"/>
        </c:scaling>
        <c:delete val="0"/>
        <c:axPos val="l"/>
        <c:numFmt formatCode="#,##0" sourceLinked="1"/>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2144844408"/>
        <c:crosses val="autoZero"/>
        <c:crossBetween val="between"/>
        <c:majorUnit val="5000.0"/>
      </c:valAx>
    </c:plotArea>
    <c:legend>
      <c:legendPos val="r"/>
      <c:layout>
        <c:manualLayout>
          <c:xMode val="edge"/>
          <c:yMode val="edge"/>
          <c:x val="0.781719345289302"/>
          <c:y val="0.0301644460982939"/>
          <c:w val="0.218280654710698"/>
          <c:h val="0.917474427740353"/>
        </c:manualLayout>
      </c:layout>
      <c:overlay val="0"/>
      <c:txPr>
        <a:bodyPr/>
        <a:lstStyle/>
        <a:p>
          <a:pPr>
            <a:defRPr lang="en-CA" sz="14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1" l="0.700000000000001" r="0.700000000000001" t="0.750000000000001"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738769463632997"/>
          <c:y val="0.039380092161994"/>
          <c:w val="0.698186725137375"/>
          <c:h val="0.802977906425623"/>
        </c:manualLayout>
      </c:layout>
      <c:lineChart>
        <c:grouping val="standard"/>
        <c:varyColors val="0"/>
        <c:ser>
          <c:idx val="4"/>
          <c:order val="0"/>
          <c:tx>
            <c:strRef>
              <c:f>'Prov FT MA &amp; Doc'!$C$7</c:f>
              <c:strCache>
                <c:ptCount val="1"/>
                <c:pt idx="0">
                  <c:v>Nova Scotia_x000d_</c:v>
                </c:pt>
              </c:strCache>
            </c:strRef>
          </c:tx>
          <c:spPr>
            <a:ln w="50800">
              <a:solidFill>
                <a:schemeClr val="accent2">
                  <a:lumMod val="50000"/>
                </a:schemeClr>
              </a:solidFill>
            </a:ln>
          </c:spPr>
          <c:marker>
            <c:symbol val="triangle"/>
            <c:size val="15"/>
            <c:spPr>
              <a:solidFill>
                <a:schemeClr val="accent2">
                  <a:lumMod val="50000"/>
                </a:schemeClr>
              </a:solidFill>
              <a:ln w="25400">
                <a:solidFill>
                  <a:schemeClr val="accent2">
                    <a:lumMod val="50000"/>
                  </a:schemeClr>
                </a:solidFill>
              </a:ln>
            </c:spPr>
          </c:marker>
          <c:cat>
            <c:strRef>
              <c:f>'Prov FT MA &amp; Doc'!$D$3:$Z$3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'Prov FT MA &amp; Doc'!$D$7:$Z$7</c:f>
              <c:numCache>
                <c:formatCode>#,##0</c:formatCode>
                <c:ptCount val="23"/>
                <c:pt idx="0">
                  <c:v>1563.0</c:v>
                </c:pt>
                <c:pt idx="1">
                  <c:v>1659.0</c:v>
                </c:pt>
                <c:pt idx="2">
                  <c:v>1533.0</c:v>
                </c:pt>
                <c:pt idx="3">
                  <c:v>1452.0</c:v>
                </c:pt>
                <c:pt idx="4">
                  <c:v>1500.0</c:v>
                </c:pt>
                <c:pt idx="5">
                  <c:v>1422.0</c:v>
                </c:pt>
                <c:pt idx="6">
                  <c:v>1494.0</c:v>
                </c:pt>
                <c:pt idx="7">
                  <c:v>1644.0</c:v>
                </c:pt>
                <c:pt idx="8">
                  <c:v>1713.0</c:v>
                </c:pt>
                <c:pt idx="9">
                  <c:v>1839.0</c:v>
                </c:pt>
                <c:pt idx="10">
                  <c:v>2046.0</c:v>
                </c:pt>
                <c:pt idx="11">
                  <c:v>2310.0</c:v>
                </c:pt>
                <c:pt idx="12">
                  <c:v>2319.0</c:v>
                </c:pt>
                <c:pt idx="13">
                  <c:v>2229.0</c:v>
                </c:pt>
                <c:pt idx="14">
                  <c:v>2322.0</c:v>
                </c:pt>
                <c:pt idx="15">
                  <c:v>2511.0</c:v>
                </c:pt>
                <c:pt idx="16">
                  <c:v>2538.0</c:v>
                </c:pt>
                <c:pt idx="17">
                  <c:v>2520.0</c:v>
                </c:pt>
                <c:pt idx="18">
                  <c:v>2736.0</c:v>
                </c:pt>
                <c:pt idx="19">
                  <c:v>2664.0</c:v>
                </c:pt>
                <c:pt idx="20">
                  <c:v>2889.0</c:v>
                </c:pt>
                <c:pt idx="21">
                  <c:v>2901.0</c:v>
                </c:pt>
                <c:pt idx="22">
                  <c:v>2949.0</c:v>
                </c:pt>
              </c:numCache>
            </c:numRef>
          </c:val>
          <c:smooth val="0"/>
          <c:extLst xmlns:c16r2="http://schemas.microsoft.com/office/drawing/2015/06/chart">
            <c:ext xmlns:c16="http://schemas.microsoft.com/office/drawing/2014/chart" uri="{C3380CC4-5D6E-409C-BE32-E72D297353CC}">
              <c16:uniqueId val="{00000000-329A-46C7-B933-C177C8370774}"/>
            </c:ext>
          </c:extLst>
        </c:ser>
        <c:ser>
          <c:idx val="9"/>
          <c:order val="1"/>
          <c:tx>
            <c:strRef>
              <c:f>'Prov FT MA &amp; Doc'!$C$12</c:f>
              <c:strCache>
                <c:ptCount val="1"/>
                <c:pt idx="0">
                  <c:v>Saskatchewan</c:v>
                </c:pt>
              </c:strCache>
            </c:strRef>
          </c:tx>
          <c:spPr>
            <a:ln w="50800">
              <a:solidFill>
                <a:srgbClr val="00B050"/>
              </a:solidFill>
            </a:ln>
          </c:spPr>
          <c:marker>
            <c:symbol val="diamond"/>
            <c:size val="15"/>
            <c:spPr>
              <a:noFill/>
              <a:ln w="25400">
                <a:solidFill>
                  <a:srgbClr val="00B050"/>
                </a:solidFill>
              </a:ln>
            </c:spPr>
          </c:marker>
          <c:cat>
            <c:strRef>
              <c:f>'Prov FT MA &amp; Doc'!$D$3:$Z$3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'Prov FT MA &amp; Doc'!$D$12:$Z$12</c:f>
              <c:numCache>
                <c:formatCode>#,##0</c:formatCode>
                <c:ptCount val="23"/>
                <c:pt idx="0">
                  <c:v>1164.0</c:v>
                </c:pt>
                <c:pt idx="1">
                  <c:v>1131.0</c:v>
                </c:pt>
                <c:pt idx="2">
                  <c:v>1176.0</c:v>
                </c:pt>
                <c:pt idx="3">
                  <c:v>1173.0</c:v>
                </c:pt>
                <c:pt idx="4">
                  <c:v>1140.0</c:v>
                </c:pt>
                <c:pt idx="5">
                  <c:v>1101.0</c:v>
                </c:pt>
                <c:pt idx="6">
                  <c:v>1116.0</c:v>
                </c:pt>
                <c:pt idx="7">
                  <c:v>1284.0</c:v>
                </c:pt>
                <c:pt idx="8">
                  <c:v>1233.0</c:v>
                </c:pt>
                <c:pt idx="9">
                  <c:v>1203.0</c:v>
                </c:pt>
                <c:pt idx="10">
                  <c:v>1326.0</c:v>
                </c:pt>
                <c:pt idx="11">
                  <c:v>1539.0</c:v>
                </c:pt>
                <c:pt idx="12">
                  <c:v>1458.0</c:v>
                </c:pt>
                <c:pt idx="17">
                  <c:v>2274.0</c:v>
                </c:pt>
                <c:pt idx="18">
                  <c:v>2322.0</c:v>
                </c:pt>
                <c:pt idx="19">
                  <c:v>2463.0</c:v>
                </c:pt>
                <c:pt idx="20">
                  <c:v>2538.0</c:v>
                </c:pt>
                <c:pt idx="21">
                  <c:v>2538.0</c:v>
                </c:pt>
                <c:pt idx="22">
                  <c:v>2517.0</c:v>
                </c:pt>
              </c:numCache>
            </c:numRef>
          </c:val>
          <c:smooth val="0"/>
          <c:extLst xmlns:c16r2="http://schemas.microsoft.com/office/drawing/2015/06/chart">
            <c:ext xmlns:c16="http://schemas.microsoft.com/office/drawing/2014/chart" uri="{C3380CC4-5D6E-409C-BE32-E72D297353CC}">
              <c16:uniqueId val="{00000001-329A-46C7-B933-C177C8370774}"/>
            </c:ext>
          </c:extLst>
        </c:ser>
        <c:ser>
          <c:idx val="8"/>
          <c:order val="2"/>
          <c:tx>
            <c:strRef>
              <c:f>'Prov FT MA &amp; Doc'!$C$11</c:f>
              <c:strCache>
                <c:ptCount val="1"/>
                <c:pt idx="0">
                  <c:v>Manitoba_x000d_</c:v>
                </c:pt>
              </c:strCache>
            </c:strRef>
          </c:tx>
          <c:spPr>
            <a:ln w="50800">
              <a:solidFill>
                <a:schemeClr val="tx2">
                  <a:lumMod val="60000"/>
                  <a:lumOff val="40000"/>
                </a:schemeClr>
              </a:solidFill>
            </a:ln>
          </c:spPr>
          <c:marker>
            <c:symbol val="diamond"/>
            <c:size val="15"/>
            <c:spPr>
              <a:solidFill>
                <a:schemeClr val="tx2">
                  <a:lumMod val="60000"/>
                  <a:lumOff val="40000"/>
                </a:schemeClr>
              </a:solidFill>
              <a:ln w="25400">
                <a:solidFill>
                  <a:schemeClr val="tx2">
                    <a:lumMod val="60000"/>
                    <a:lumOff val="40000"/>
                  </a:schemeClr>
                </a:solidFill>
              </a:ln>
            </c:spPr>
          </c:marker>
          <c:cat>
            <c:strRef>
              <c:f>'Prov FT MA &amp; Doc'!$D$3:$Z$3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'Prov FT MA &amp; Doc'!$D$11:$Z$11</c:f>
              <c:numCache>
                <c:formatCode>#,##0</c:formatCode>
                <c:ptCount val="23"/>
                <c:pt idx="0">
                  <c:v>1449.0</c:v>
                </c:pt>
                <c:pt idx="1">
                  <c:v>1506.0</c:v>
                </c:pt>
                <c:pt idx="2">
                  <c:v>1491.0</c:v>
                </c:pt>
                <c:pt idx="3">
                  <c:v>1428.0</c:v>
                </c:pt>
                <c:pt idx="4">
                  <c:v>1407.0</c:v>
                </c:pt>
                <c:pt idx="5">
                  <c:v>1353.0</c:v>
                </c:pt>
                <c:pt idx="6">
                  <c:v>1344.0</c:v>
                </c:pt>
                <c:pt idx="7">
                  <c:v>1320.0</c:v>
                </c:pt>
                <c:pt idx="8">
                  <c:v>1257.0</c:v>
                </c:pt>
                <c:pt idx="9">
                  <c:v>1320.0</c:v>
                </c:pt>
                <c:pt idx="10">
                  <c:v>1215.0</c:v>
                </c:pt>
                <c:pt idx="11">
                  <c:v>1506.0</c:v>
                </c:pt>
                <c:pt idx="12">
                  <c:v>1572.0</c:v>
                </c:pt>
                <c:pt idx="13">
                  <c:v>1584.0</c:v>
                </c:pt>
                <c:pt idx="14">
                  <c:v>1776.0</c:v>
                </c:pt>
                <c:pt idx="15">
                  <c:v>1698.0</c:v>
                </c:pt>
                <c:pt idx="16">
                  <c:v>1767.0</c:v>
                </c:pt>
                <c:pt idx="17">
                  <c:v>1749.0</c:v>
                </c:pt>
                <c:pt idx="18">
                  <c:v>1767.0</c:v>
                </c:pt>
                <c:pt idx="19">
                  <c:v>1896.0</c:v>
                </c:pt>
                <c:pt idx="20">
                  <c:v>2076.0</c:v>
                </c:pt>
                <c:pt idx="21">
                  <c:v>2232.0</c:v>
                </c:pt>
                <c:pt idx="22">
                  <c:v>2292.0</c:v>
                </c:pt>
              </c:numCache>
            </c:numRef>
          </c:val>
          <c:smooth val="0"/>
          <c:extLst xmlns:c16r2="http://schemas.microsoft.com/office/drawing/2015/06/chart">
            <c:ext xmlns:c16="http://schemas.microsoft.com/office/drawing/2014/chart" uri="{C3380CC4-5D6E-409C-BE32-E72D297353CC}">
              <c16:uniqueId val="{00000002-329A-46C7-B933-C177C8370774}"/>
            </c:ext>
          </c:extLst>
        </c:ser>
        <c:ser>
          <c:idx val="2"/>
          <c:order val="3"/>
          <c:tx>
            <c:strRef>
              <c:f>'Prov FT MA &amp; Doc'!$C$5</c:f>
              <c:strCache>
                <c:ptCount val="1"/>
                <c:pt idx="0">
                  <c:v>Newfoundland &amp; Labrador</c:v>
                </c:pt>
              </c:strCache>
            </c:strRef>
          </c:tx>
          <c:spPr>
            <a:ln w="50800">
              <a:solidFill>
                <a:schemeClr val="tx1"/>
              </a:solidFill>
            </a:ln>
          </c:spPr>
          <c:marker>
            <c:symbol val="circle"/>
            <c:size val="15"/>
            <c:spPr>
              <a:solidFill>
                <a:schemeClr val="tx1"/>
              </a:solidFill>
              <a:ln w="12700">
                <a:solidFill>
                  <a:schemeClr val="tx1"/>
                </a:solidFill>
              </a:ln>
            </c:spPr>
          </c:marker>
          <c:cat>
            <c:strRef>
              <c:f>'Prov FT MA &amp; Doc'!$D$3:$Z$3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'Prov FT MA &amp; Doc'!$D$5:$Z$5</c:f>
              <c:numCache>
                <c:formatCode>#,##0</c:formatCode>
                <c:ptCount val="23"/>
                <c:pt idx="0">
                  <c:v>519.0</c:v>
                </c:pt>
                <c:pt idx="1">
                  <c:v>516.0</c:v>
                </c:pt>
                <c:pt idx="2">
                  <c:v>555.0</c:v>
                </c:pt>
                <c:pt idx="3">
                  <c:v>645.0</c:v>
                </c:pt>
                <c:pt idx="4">
                  <c:v>729.0</c:v>
                </c:pt>
                <c:pt idx="5">
                  <c:v>711.0</c:v>
                </c:pt>
                <c:pt idx="6">
                  <c:v>723.0</c:v>
                </c:pt>
                <c:pt idx="7">
                  <c:v>663.0</c:v>
                </c:pt>
                <c:pt idx="8">
                  <c:v>672.0</c:v>
                </c:pt>
                <c:pt idx="9">
                  <c:v>738.0</c:v>
                </c:pt>
                <c:pt idx="10">
                  <c:v>771.0</c:v>
                </c:pt>
                <c:pt idx="11">
                  <c:v>861.0</c:v>
                </c:pt>
                <c:pt idx="12">
                  <c:v>924.0</c:v>
                </c:pt>
                <c:pt idx="13">
                  <c:v>960.0</c:v>
                </c:pt>
                <c:pt idx="14">
                  <c:v>897.0</c:v>
                </c:pt>
                <c:pt idx="15">
                  <c:v>930.0</c:v>
                </c:pt>
                <c:pt idx="16">
                  <c:v>936.0</c:v>
                </c:pt>
                <c:pt idx="17">
                  <c:v>1032.0</c:v>
                </c:pt>
                <c:pt idx="18">
                  <c:v>1152.0</c:v>
                </c:pt>
                <c:pt idx="19">
                  <c:v>1221.0</c:v>
                </c:pt>
                <c:pt idx="20">
                  <c:v>1347.0</c:v>
                </c:pt>
                <c:pt idx="21">
                  <c:v>1422.0</c:v>
                </c:pt>
                <c:pt idx="22">
                  <c:v>1458.0</c:v>
                </c:pt>
              </c:numCache>
            </c:numRef>
          </c:val>
          <c:smooth val="0"/>
          <c:extLst xmlns:c16r2="http://schemas.microsoft.com/office/drawing/2015/06/chart">
            <c:ext xmlns:c16="http://schemas.microsoft.com/office/drawing/2014/chart" uri="{C3380CC4-5D6E-409C-BE32-E72D297353CC}">
              <c16:uniqueId val="{00000003-329A-46C7-B933-C177C8370774}"/>
            </c:ext>
          </c:extLst>
        </c:ser>
        <c:ser>
          <c:idx val="5"/>
          <c:order val="4"/>
          <c:tx>
            <c:strRef>
              <c:f>'Prov FT MA &amp; Doc'!$C$8</c:f>
              <c:strCache>
                <c:ptCount val="1"/>
                <c:pt idx="0">
                  <c:v>New Brunswick_x000d_</c:v>
                </c:pt>
              </c:strCache>
            </c:strRef>
          </c:tx>
          <c:spPr>
            <a:ln w="50800">
              <a:solidFill>
                <a:srgbClr val="FF0000"/>
              </a:solidFill>
            </a:ln>
          </c:spPr>
          <c:marker>
            <c:symbol val="star"/>
            <c:size val="15"/>
            <c:spPr>
              <a:noFill/>
              <a:ln w="25400">
                <a:solidFill>
                  <a:srgbClr val="FF0000"/>
                </a:solidFill>
              </a:ln>
            </c:spPr>
          </c:marker>
          <c:cat>
            <c:strRef>
              <c:f>'Prov FT MA &amp; Doc'!$D$3:$Z$3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'Prov FT MA &amp; Doc'!$D$8:$Z$8</c:f>
              <c:numCache>
                <c:formatCode>#,##0</c:formatCode>
                <c:ptCount val="23"/>
                <c:pt idx="0">
                  <c:v>777.0</c:v>
                </c:pt>
                <c:pt idx="1">
                  <c:v>795.0</c:v>
                </c:pt>
                <c:pt idx="2">
                  <c:v>834.0</c:v>
                </c:pt>
                <c:pt idx="3">
                  <c:v>777.0</c:v>
                </c:pt>
                <c:pt idx="4">
                  <c:v>693.0</c:v>
                </c:pt>
                <c:pt idx="5">
                  <c:v>717.0</c:v>
                </c:pt>
                <c:pt idx="6">
                  <c:v>819.0</c:v>
                </c:pt>
                <c:pt idx="7">
                  <c:v>807.0</c:v>
                </c:pt>
                <c:pt idx="8">
                  <c:v>804.0</c:v>
                </c:pt>
                <c:pt idx="9">
                  <c:v>855.0</c:v>
                </c:pt>
                <c:pt idx="10">
                  <c:v>948.0</c:v>
                </c:pt>
                <c:pt idx="11">
                  <c:v>1014.0</c:v>
                </c:pt>
                <c:pt idx="12">
                  <c:v>1038.0</c:v>
                </c:pt>
                <c:pt idx="13">
                  <c:v>1041.0</c:v>
                </c:pt>
                <c:pt idx="14">
                  <c:v>1047.0</c:v>
                </c:pt>
                <c:pt idx="15">
                  <c:v>1083.0</c:v>
                </c:pt>
                <c:pt idx="16">
                  <c:v>1044.0</c:v>
                </c:pt>
                <c:pt idx="17">
                  <c:v>1020.0</c:v>
                </c:pt>
                <c:pt idx="18">
                  <c:v>1065.0</c:v>
                </c:pt>
                <c:pt idx="19">
                  <c:v>1017.0</c:v>
                </c:pt>
                <c:pt idx="20">
                  <c:v>942.0</c:v>
                </c:pt>
                <c:pt idx="21">
                  <c:v>942.0</c:v>
                </c:pt>
                <c:pt idx="22">
                  <c:v>903.0</c:v>
                </c:pt>
              </c:numCache>
            </c:numRef>
          </c:val>
          <c:smooth val="0"/>
          <c:extLst xmlns:c16r2="http://schemas.microsoft.com/office/drawing/2015/06/chart">
            <c:ext xmlns:c16="http://schemas.microsoft.com/office/drawing/2014/chart" uri="{C3380CC4-5D6E-409C-BE32-E72D297353CC}">
              <c16:uniqueId val="{00000004-329A-46C7-B933-C177C8370774}"/>
            </c:ext>
          </c:extLst>
        </c:ser>
        <c:ser>
          <c:idx val="3"/>
          <c:order val="5"/>
          <c:tx>
            <c:strRef>
              <c:f>'Prov FT MA &amp; Doc'!$C$6</c:f>
              <c:strCache>
                <c:ptCount val="1"/>
                <c:pt idx="0">
                  <c:v>Prince Edward Island_x000d_</c:v>
                </c:pt>
              </c:strCache>
            </c:strRef>
          </c:tx>
          <c:spPr>
            <a:ln w="50800">
              <a:solidFill>
                <a:schemeClr val="tx2"/>
              </a:solidFill>
            </a:ln>
          </c:spPr>
          <c:marker>
            <c:symbol val="square"/>
            <c:size val="15"/>
            <c:spPr>
              <a:noFill/>
              <a:ln w="25400">
                <a:solidFill>
                  <a:schemeClr val="tx2"/>
                </a:solidFill>
              </a:ln>
            </c:spPr>
          </c:marker>
          <c:cat>
            <c:strRef>
              <c:f>'Prov FT MA &amp; Doc'!$D$3:$Z$3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'Prov FT MA &amp; Doc'!$D$6:$Z$6</c:f>
              <c:numCache>
                <c:formatCode>#,##0</c:formatCode>
                <c:ptCount val="23"/>
                <c:pt idx="0">
                  <c:v>24.0</c:v>
                </c:pt>
                <c:pt idx="1">
                  <c:v>21.0</c:v>
                </c:pt>
                <c:pt idx="2">
                  <c:v>27.0</c:v>
                </c:pt>
                <c:pt idx="3">
                  <c:v>24.0</c:v>
                </c:pt>
                <c:pt idx="4">
                  <c:v>30.0</c:v>
                </c:pt>
                <c:pt idx="5">
                  <c:v>30.0</c:v>
                </c:pt>
                <c:pt idx="6">
                  <c:v>18.0</c:v>
                </c:pt>
                <c:pt idx="7">
                  <c:v>42.0</c:v>
                </c:pt>
                <c:pt idx="8">
                  <c:v>54.0</c:v>
                </c:pt>
                <c:pt idx="9">
                  <c:v>42.0</c:v>
                </c:pt>
                <c:pt idx="10">
                  <c:v>39.0</c:v>
                </c:pt>
                <c:pt idx="11">
                  <c:v>33.0</c:v>
                </c:pt>
                <c:pt idx="12">
                  <c:v>57.0</c:v>
                </c:pt>
                <c:pt idx="13">
                  <c:v>102.0</c:v>
                </c:pt>
                <c:pt idx="14">
                  <c:v>189.0</c:v>
                </c:pt>
                <c:pt idx="15">
                  <c:v>84.0</c:v>
                </c:pt>
                <c:pt idx="16">
                  <c:v>120.0</c:v>
                </c:pt>
                <c:pt idx="17">
                  <c:v>192.0</c:v>
                </c:pt>
                <c:pt idx="18">
                  <c:v>213.0</c:v>
                </c:pt>
                <c:pt idx="19">
                  <c:v>234.0</c:v>
                </c:pt>
                <c:pt idx="20">
                  <c:v>231.0</c:v>
                </c:pt>
                <c:pt idx="21">
                  <c:v>246.0</c:v>
                </c:pt>
                <c:pt idx="22">
                  <c:v>315.0</c:v>
                </c:pt>
              </c:numCache>
            </c:numRef>
          </c:val>
          <c:smooth val="0"/>
          <c:extLst xmlns:c16r2="http://schemas.microsoft.com/office/drawing/2015/06/chart">
            <c:ext xmlns:c16="http://schemas.microsoft.com/office/drawing/2014/chart" uri="{C3380CC4-5D6E-409C-BE32-E72D297353CC}">
              <c16:uniqueId val="{00000005-329A-46C7-B933-C177C8370774}"/>
            </c:ext>
          </c:extLst>
        </c:ser>
        <c:dLbls>
          <c:showLegendKey val="0"/>
          <c:showVal val="0"/>
          <c:showCatName val="0"/>
          <c:showSerName val="0"/>
          <c:showPercent val="0"/>
          <c:showBubbleSize val="0"/>
        </c:dLbls>
        <c:marker val="1"/>
        <c:smooth val="0"/>
        <c:axId val="2143538808"/>
        <c:axId val="2143544200"/>
      </c:lineChart>
      <c:catAx>
        <c:axId val="2143538808"/>
        <c:scaling>
          <c:orientation val="minMax"/>
        </c:scaling>
        <c:delete val="0"/>
        <c:axPos val="b"/>
        <c:numFmt formatCode="General" sourceLinked="0"/>
        <c:majorTickMark val="out"/>
        <c:minorTickMark val="none"/>
        <c:tickLblPos val="nextTo"/>
        <c:txPr>
          <a:bodyPr rot="-5400000" vert="horz"/>
          <a:lstStyle/>
          <a:p>
            <a:pPr>
              <a:defRPr lang="en-CA" sz="1400" b="1">
                <a:latin typeface="Arial" panose="020B0604020202020204" pitchFamily="34" charset="0"/>
                <a:cs typeface="Arial" panose="020B0604020202020204" pitchFamily="34" charset="0"/>
              </a:defRPr>
            </a:pPr>
            <a:endParaRPr lang="en-US"/>
          </a:p>
        </c:txPr>
        <c:crossAx val="2143544200"/>
        <c:crosses val="autoZero"/>
        <c:auto val="1"/>
        <c:lblAlgn val="ctr"/>
        <c:lblOffset val="100"/>
        <c:noMultiLvlLbl val="0"/>
      </c:catAx>
      <c:valAx>
        <c:axId val="2143544200"/>
        <c:scaling>
          <c:orientation val="minMax"/>
          <c:max val="3000.0"/>
          <c:min val="0.0"/>
        </c:scaling>
        <c:delete val="0"/>
        <c:axPos val="l"/>
        <c:majorGridlines/>
        <c:numFmt formatCode="#,##0" sourceLinked="1"/>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2143538808"/>
        <c:crosses val="autoZero"/>
        <c:crossBetween val="between"/>
        <c:majorUnit val="500.0"/>
      </c:valAx>
    </c:plotArea>
    <c:legend>
      <c:legendPos val="r"/>
      <c:layout>
        <c:manualLayout>
          <c:xMode val="edge"/>
          <c:yMode val="edge"/>
          <c:x val="0.781719345289302"/>
          <c:y val="0.0301644460982939"/>
          <c:w val="0.218280654710698"/>
          <c:h val="0.917474427740353"/>
        </c:manualLayout>
      </c:layout>
      <c:overlay val="0"/>
      <c:txPr>
        <a:bodyPr/>
        <a:lstStyle/>
        <a:p>
          <a:pPr>
            <a:defRPr lang="en-CA" sz="14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1" l="0.700000000000001" r="0.700000000000001" t="0.750000000000001"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738769463632997"/>
          <c:y val="0.039380092161994"/>
          <c:w val="0.698186725137375"/>
          <c:h val="0.802977906425623"/>
        </c:manualLayout>
      </c:layout>
      <c:lineChart>
        <c:grouping val="standard"/>
        <c:varyColors val="0"/>
        <c:ser>
          <c:idx val="7"/>
          <c:order val="0"/>
          <c:tx>
            <c:strRef>
              <c:f>'Prov FT MA &amp; Doc'!$C$22</c:f>
              <c:strCache>
                <c:ptCount val="1"/>
                <c:pt idx="0">
                  <c:v>Ontario</c:v>
                </c:pt>
              </c:strCache>
            </c:strRef>
          </c:tx>
          <c:spPr>
            <a:ln w="50800">
              <a:solidFill>
                <a:schemeClr val="accent6">
                  <a:lumMod val="50000"/>
                </a:schemeClr>
              </a:solidFill>
            </a:ln>
          </c:spPr>
          <c:marker>
            <c:symbol val="triangle"/>
            <c:size val="15"/>
            <c:spPr>
              <a:noFill/>
              <a:ln w="25400">
                <a:solidFill>
                  <a:schemeClr val="accent6">
                    <a:lumMod val="50000"/>
                  </a:schemeClr>
                </a:solidFill>
              </a:ln>
            </c:spPr>
          </c:marker>
          <c:cat>
            <c:strRef>
              <c:f>'Prov FT MA &amp; Doc'!$D$3:$Z$3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'Prov FT MA &amp; Doc'!$D$22:$Z$22</c:f>
              <c:numCache>
                <c:formatCode>#,##0</c:formatCode>
                <c:ptCount val="23"/>
                <c:pt idx="0">
                  <c:v>8820.0</c:v>
                </c:pt>
                <c:pt idx="1">
                  <c:v>9102.0</c:v>
                </c:pt>
                <c:pt idx="2">
                  <c:v>9207.0</c:v>
                </c:pt>
                <c:pt idx="3">
                  <c:v>9183.0</c:v>
                </c:pt>
                <c:pt idx="4">
                  <c:v>9288.0</c:v>
                </c:pt>
                <c:pt idx="5">
                  <c:v>9099.0</c:v>
                </c:pt>
                <c:pt idx="6">
                  <c:v>9123.0</c:v>
                </c:pt>
                <c:pt idx="7">
                  <c:v>9297.0</c:v>
                </c:pt>
                <c:pt idx="8">
                  <c:v>9459.0</c:v>
                </c:pt>
                <c:pt idx="9">
                  <c:v>9978.0</c:v>
                </c:pt>
                <c:pt idx="10">
                  <c:v>10716.0</c:v>
                </c:pt>
                <c:pt idx="11">
                  <c:v>11592.0</c:v>
                </c:pt>
                <c:pt idx="12">
                  <c:v>12447.0</c:v>
                </c:pt>
                <c:pt idx="13">
                  <c:v>13212.0</c:v>
                </c:pt>
                <c:pt idx="14">
                  <c:v>14181.0</c:v>
                </c:pt>
                <c:pt idx="15">
                  <c:v>15195.0</c:v>
                </c:pt>
                <c:pt idx="16">
                  <c:v>15867.0</c:v>
                </c:pt>
                <c:pt idx="17">
                  <c:v>17034.0</c:v>
                </c:pt>
                <c:pt idx="18">
                  <c:v>17802.0</c:v>
                </c:pt>
                <c:pt idx="19">
                  <c:v>18372.0</c:v>
                </c:pt>
                <c:pt idx="20">
                  <c:v>18861.0</c:v>
                </c:pt>
                <c:pt idx="21">
                  <c:v>19062.0</c:v>
                </c:pt>
                <c:pt idx="22">
                  <c:v>19329.0</c:v>
                </c:pt>
              </c:numCache>
            </c:numRef>
          </c:val>
          <c:smooth val="0"/>
          <c:extLst xmlns:c16r2="http://schemas.microsoft.com/office/drawing/2015/06/chart">
            <c:ext xmlns:c16="http://schemas.microsoft.com/office/drawing/2014/chart" uri="{C3380CC4-5D6E-409C-BE32-E72D297353CC}">
              <c16:uniqueId val="{00000000-7D2C-4911-AD94-836542C937E5}"/>
            </c:ext>
          </c:extLst>
        </c:ser>
        <c:ser>
          <c:idx val="6"/>
          <c:order val="1"/>
          <c:tx>
            <c:strRef>
              <c:f>'Prov FT MA &amp; Doc'!$C$21</c:f>
              <c:strCache>
                <c:ptCount val="1"/>
                <c:pt idx="0">
                  <c:v>Quebec_x000d_</c:v>
                </c:pt>
              </c:strCache>
            </c:strRef>
          </c:tx>
          <c:spPr>
            <a:ln w="50800">
              <a:solidFill>
                <a:schemeClr val="accent6"/>
              </a:solidFill>
            </a:ln>
          </c:spPr>
          <c:marker>
            <c:symbol val="x"/>
            <c:size val="15"/>
            <c:spPr>
              <a:noFill/>
              <a:ln w="25400">
                <a:solidFill>
                  <a:schemeClr val="accent6"/>
                </a:solidFill>
              </a:ln>
            </c:spPr>
          </c:marker>
          <c:cat>
            <c:strRef>
              <c:f>'Prov FT MA &amp; Doc'!$D$3:$Z$3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'Prov FT MA &amp; Doc'!$D$21:$Z$21</c:f>
              <c:numCache>
                <c:formatCode>#,##0</c:formatCode>
                <c:ptCount val="23"/>
                <c:pt idx="0">
                  <c:v>5505.0</c:v>
                </c:pt>
                <c:pt idx="1">
                  <c:v>5940.0</c:v>
                </c:pt>
                <c:pt idx="2">
                  <c:v>6174.0</c:v>
                </c:pt>
                <c:pt idx="3">
                  <c:v>6273.0</c:v>
                </c:pt>
                <c:pt idx="4">
                  <c:v>6231.0</c:v>
                </c:pt>
                <c:pt idx="5">
                  <c:v>6552.0</c:v>
                </c:pt>
                <c:pt idx="6">
                  <c:v>7722.0</c:v>
                </c:pt>
                <c:pt idx="7">
                  <c:v>7647.0</c:v>
                </c:pt>
                <c:pt idx="8">
                  <c:v>7584.0</c:v>
                </c:pt>
                <c:pt idx="9">
                  <c:v>7629.0</c:v>
                </c:pt>
                <c:pt idx="10">
                  <c:v>8193.0</c:v>
                </c:pt>
                <c:pt idx="11">
                  <c:v>9648.0</c:v>
                </c:pt>
                <c:pt idx="12">
                  <c:v>10566.0</c:v>
                </c:pt>
                <c:pt idx="13">
                  <c:v>11301.0</c:v>
                </c:pt>
                <c:pt idx="14">
                  <c:v>11766.0</c:v>
                </c:pt>
                <c:pt idx="15">
                  <c:v>12123.0</c:v>
                </c:pt>
                <c:pt idx="16">
                  <c:v>12504.0</c:v>
                </c:pt>
                <c:pt idx="17">
                  <c:v>13071.0</c:v>
                </c:pt>
                <c:pt idx="18">
                  <c:v>13680.0</c:v>
                </c:pt>
                <c:pt idx="19">
                  <c:v>14214.0</c:v>
                </c:pt>
                <c:pt idx="20">
                  <c:v>14577.0</c:v>
                </c:pt>
                <c:pt idx="21">
                  <c:v>15033.0</c:v>
                </c:pt>
                <c:pt idx="22">
                  <c:v>15342.0</c:v>
                </c:pt>
              </c:numCache>
            </c:numRef>
          </c:val>
          <c:smooth val="0"/>
          <c:extLst xmlns:c16r2="http://schemas.microsoft.com/office/drawing/2015/06/chart">
            <c:ext xmlns:c16="http://schemas.microsoft.com/office/drawing/2014/chart" uri="{C3380CC4-5D6E-409C-BE32-E72D297353CC}">
              <c16:uniqueId val="{00000001-7D2C-4911-AD94-836542C937E5}"/>
            </c:ext>
          </c:extLst>
        </c:ser>
        <c:ser>
          <c:idx val="11"/>
          <c:order val="2"/>
          <c:tx>
            <c:strRef>
              <c:f>'Prov FT MA &amp; Doc'!$C$26</c:f>
              <c:strCache>
                <c:ptCount val="1"/>
                <c:pt idx="0">
                  <c:v>British Columbia_x000d_</c:v>
                </c:pt>
              </c:strCache>
            </c:strRef>
          </c:tx>
          <c:spPr>
            <a:ln w="50800">
              <a:solidFill>
                <a:schemeClr val="bg1">
                  <a:lumMod val="50000"/>
                </a:schemeClr>
              </a:solidFill>
            </a:ln>
          </c:spPr>
          <c:marker>
            <c:symbol val="square"/>
            <c:size val="12"/>
            <c:spPr>
              <a:solidFill>
                <a:schemeClr val="bg1">
                  <a:lumMod val="50000"/>
                </a:schemeClr>
              </a:solidFill>
              <a:ln w="12700">
                <a:solidFill>
                  <a:schemeClr val="bg1">
                    <a:lumMod val="50000"/>
                  </a:schemeClr>
                </a:solidFill>
              </a:ln>
            </c:spPr>
          </c:marker>
          <c:cat>
            <c:strRef>
              <c:f>'Prov FT MA &amp; Doc'!$D$3:$Z$3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'Prov FT MA &amp; Doc'!$D$26:$Z$26</c:f>
              <c:numCache>
                <c:formatCode>#,##0</c:formatCode>
                <c:ptCount val="23"/>
                <c:pt idx="0">
                  <c:v>2922.0</c:v>
                </c:pt>
                <c:pt idx="1">
                  <c:v>3147.0</c:v>
                </c:pt>
                <c:pt idx="2">
                  <c:v>3270.0</c:v>
                </c:pt>
                <c:pt idx="3">
                  <c:v>3312.0</c:v>
                </c:pt>
                <c:pt idx="4">
                  <c:v>3270.0</c:v>
                </c:pt>
                <c:pt idx="5">
                  <c:v>3282.0</c:v>
                </c:pt>
                <c:pt idx="6">
                  <c:v>3186.0</c:v>
                </c:pt>
                <c:pt idx="7">
                  <c:v>3057.0</c:v>
                </c:pt>
                <c:pt idx="8">
                  <c:v>2865.0</c:v>
                </c:pt>
                <c:pt idx="9">
                  <c:v>2982.0</c:v>
                </c:pt>
                <c:pt idx="10">
                  <c:v>3288.0</c:v>
                </c:pt>
                <c:pt idx="11">
                  <c:v>3489.0</c:v>
                </c:pt>
                <c:pt idx="12">
                  <c:v>3945.0</c:v>
                </c:pt>
                <c:pt idx="13">
                  <c:v>4176.0</c:v>
                </c:pt>
                <c:pt idx="14">
                  <c:v>4635.0</c:v>
                </c:pt>
                <c:pt idx="15">
                  <c:v>4833.0</c:v>
                </c:pt>
                <c:pt idx="16">
                  <c:v>4902.0</c:v>
                </c:pt>
                <c:pt idx="17">
                  <c:v>5289.0</c:v>
                </c:pt>
                <c:pt idx="18">
                  <c:v>5511.0</c:v>
                </c:pt>
                <c:pt idx="19">
                  <c:v>5817.0</c:v>
                </c:pt>
                <c:pt idx="20">
                  <c:v>5859.0</c:v>
                </c:pt>
                <c:pt idx="21">
                  <c:v>5832.0</c:v>
                </c:pt>
                <c:pt idx="22">
                  <c:v>5556.0</c:v>
                </c:pt>
              </c:numCache>
            </c:numRef>
          </c:val>
          <c:smooth val="0"/>
          <c:extLst xmlns:c16r2="http://schemas.microsoft.com/office/drawing/2015/06/chart">
            <c:ext xmlns:c16="http://schemas.microsoft.com/office/drawing/2014/chart" uri="{C3380CC4-5D6E-409C-BE32-E72D297353CC}">
              <c16:uniqueId val="{00000002-7D2C-4911-AD94-836542C937E5}"/>
            </c:ext>
          </c:extLst>
        </c:ser>
        <c:ser>
          <c:idx val="10"/>
          <c:order val="3"/>
          <c:tx>
            <c:strRef>
              <c:f>'Prov FT MA &amp; Doc'!$C$25</c:f>
              <c:strCache>
                <c:ptCount val="1"/>
                <c:pt idx="0">
                  <c:v>Alberta</c:v>
                </c:pt>
              </c:strCache>
            </c:strRef>
          </c:tx>
          <c:spPr>
            <a:ln w="50800">
              <a:solidFill>
                <a:schemeClr val="accent3">
                  <a:lumMod val="50000"/>
                </a:schemeClr>
              </a:solidFill>
            </a:ln>
          </c:spPr>
          <c:marker>
            <c:symbol val="circle"/>
            <c:size val="15"/>
            <c:spPr>
              <a:noFill/>
              <a:ln w="25400">
                <a:solidFill>
                  <a:schemeClr val="accent3">
                    <a:lumMod val="50000"/>
                  </a:schemeClr>
                </a:solidFill>
              </a:ln>
            </c:spPr>
          </c:marker>
          <c:cat>
            <c:strRef>
              <c:f>'Prov FT MA &amp; Doc'!$D$3:$Z$3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'Prov FT MA &amp; Doc'!$D$25:$Z$25</c:f>
              <c:numCache>
                <c:formatCode>#,##0</c:formatCode>
                <c:ptCount val="23"/>
                <c:pt idx="0">
                  <c:v>1887.0</c:v>
                </c:pt>
                <c:pt idx="1">
                  <c:v>2037.0</c:v>
                </c:pt>
                <c:pt idx="2">
                  <c:v>2121.0</c:v>
                </c:pt>
                <c:pt idx="3">
                  <c:v>2142.0</c:v>
                </c:pt>
                <c:pt idx="4">
                  <c:v>2127.0</c:v>
                </c:pt>
                <c:pt idx="5">
                  <c:v>2076.0</c:v>
                </c:pt>
                <c:pt idx="6">
                  <c:v>2031.0</c:v>
                </c:pt>
                <c:pt idx="7">
                  <c:v>2016.0</c:v>
                </c:pt>
                <c:pt idx="8">
                  <c:v>2130.0</c:v>
                </c:pt>
                <c:pt idx="9">
                  <c:v>2250.0</c:v>
                </c:pt>
                <c:pt idx="10">
                  <c:v>2490.0</c:v>
                </c:pt>
                <c:pt idx="11">
                  <c:v>2898.0</c:v>
                </c:pt>
                <c:pt idx="12">
                  <c:v>3099.0</c:v>
                </c:pt>
                <c:pt idx="13">
                  <c:v>3291.0</c:v>
                </c:pt>
                <c:pt idx="14">
                  <c:v>3513.0</c:v>
                </c:pt>
                <c:pt idx="15">
                  <c:v>3723.0</c:v>
                </c:pt>
                <c:pt idx="16">
                  <c:v>3975.0</c:v>
                </c:pt>
                <c:pt idx="17">
                  <c:v>4383.0</c:v>
                </c:pt>
                <c:pt idx="18">
                  <c:v>4578.0</c:v>
                </c:pt>
                <c:pt idx="19">
                  <c:v>4689.0</c:v>
                </c:pt>
                <c:pt idx="20">
                  <c:v>4854.0</c:v>
                </c:pt>
                <c:pt idx="21">
                  <c:v>4827.0</c:v>
                </c:pt>
                <c:pt idx="22">
                  <c:v>4749.0</c:v>
                </c:pt>
              </c:numCache>
            </c:numRef>
          </c:val>
          <c:smooth val="0"/>
          <c:extLst xmlns:c16r2="http://schemas.microsoft.com/office/drawing/2015/06/chart">
            <c:ext xmlns:c16="http://schemas.microsoft.com/office/drawing/2014/chart" uri="{C3380CC4-5D6E-409C-BE32-E72D297353CC}">
              <c16:uniqueId val="{00000003-7D2C-4911-AD94-836542C937E5}"/>
            </c:ext>
          </c:extLst>
        </c:ser>
        <c:ser>
          <c:idx val="9"/>
          <c:order val="4"/>
          <c:tx>
            <c:strRef>
              <c:f>'Prov FT MA &amp; Doc'!$C$24</c:f>
              <c:strCache>
                <c:ptCount val="1"/>
                <c:pt idx="0">
                  <c:v>Saskatchewan</c:v>
                </c:pt>
              </c:strCache>
            </c:strRef>
          </c:tx>
          <c:spPr>
            <a:ln w="50800">
              <a:solidFill>
                <a:srgbClr val="00B050"/>
              </a:solidFill>
            </a:ln>
          </c:spPr>
          <c:marker>
            <c:symbol val="diamond"/>
            <c:size val="15"/>
            <c:spPr>
              <a:noFill/>
              <a:ln w="25400">
                <a:solidFill>
                  <a:srgbClr val="00B050"/>
                </a:solidFill>
              </a:ln>
            </c:spPr>
          </c:marker>
          <c:cat>
            <c:strRef>
              <c:f>'Prov FT MA &amp; Doc'!$D$3:$Z$3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'Prov FT MA &amp; Doc'!$D$24:$Z$24</c:f>
              <c:numCache>
                <c:formatCode>#,##0</c:formatCode>
                <c:ptCount val="23"/>
                <c:pt idx="0">
                  <c:v>387.0</c:v>
                </c:pt>
                <c:pt idx="1">
                  <c:v>444.0</c:v>
                </c:pt>
                <c:pt idx="2">
                  <c:v>435.0</c:v>
                </c:pt>
                <c:pt idx="3">
                  <c:v>435.0</c:v>
                </c:pt>
                <c:pt idx="4">
                  <c:v>411.0</c:v>
                </c:pt>
                <c:pt idx="5">
                  <c:v>390.0</c:v>
                </c:pt>
                <c:pt idx="6">
                  <c:v>375.0</c:v>
                </c:pt>
                <c:pt idx="7">
                  <c:v>390.0</c:v>
                </c:pt>
                <c:pt idx="8">
                  <c:v>375.0</c:v>
                </c:pt>
                <c:pt idx="9">
                  <c:v>393.0</c:v>
                </c:pt>
                <c:pt idx="10">
                  <c:v>453.0</c:v>
                </c:pt>
                <c:pt idx="11">
                  <c:v>588.0</c:v>
                </c:pt>
                <c:pt idx="12">
                  <c:v>633.0</c:v>
                </c:pt>
                <c:pt idx="17">
                  <c:v>936.0</c:v>
                </c:pt>
                <c:pt idx="18">
                  <c:v>987.0</c:v>
                </c:pt>
                <c:pt idx="19">
                  <c:v>1041.0</c:v>
                </c:pt>
                <c:pt idx="20">
                  <c:v>1143.0</c:v>
                </c:pt>
                <c:pt idx="21">
                  <c:v>1188.0</c:v>
                </c:pt>
                <c:pt idx="22">
                  <c:v>1242.0</c:v>
                </c:pt>
              </c:numCache>
            </c:numRef>
          </c:val>
          <c:smooth val="0"/>
          <c:extLst xmlns:c16r2="http://schemas.microsoft.com/office/drawing/2015/06/chart">
            <c:ext xmlns:c16="http://schemas.microsoft.com/office/drawing/2014/chart" uri="{C3380CC4-5D6E-409C-BE32-E72D297353CC}">
              <c16:uniqueId val="{00000004-7D2C-4911-AD94-836542C937E5}"/>
            </c:ext>
          </c:extLst>
        </c:ser>
        <c:ser>
          <c:idx val="8"/>
          <c:order val="5"/>
          <c:tx>
            <c:strRef>
              <c:f>'Prov FT MA &amp; Doc'!$C$23</c:f>
              <c:strCache>
                <c:ptCount val="1"/>
                <c:pt idx="0">
                  <c:v>Manitoba_x000d_</c:v>
                </c:pt>
              </c:strCache>
            </c:strRef>
          </c:tx>
          <c:spPr>
            <a:ln w="50800">
              <a:solidFill>
                <a:schemeClr val="tx2">
                  <a:lumMod val="60000"/>
                  <a:lumOff val="40000"/>
                </a:schemeClr>
              </a:solidFill>
            </a:ln>
          </c:spPr>
          <c:marker>
            <c:symbol val="diamond"/>
            <c:size val="15"/>
            <c:spPr>
              <a:solidFill>
                <a:schemeClr val="tx2">
                  <a:lumMod val="60000"/>
                  <a:lumOff val="40000"/>
                </a:schemeClr>
              </a:solidFill>
              <a:ln w="25400">
                <a:solidFill>
                  <a:schemeClr val="tx2">
                    <a:lumMod val="60000"/>
                    <a:lumOff val="40000"/>
                  </a:schemeClr>
                </a:solidFill>
              </a:ln>
            </c:spPr>
          </c:marker>
          <c:cat>
            <c:strRef>
              <c:f>'Prov FT MA &amp; Doc'!$D$3:$Z$3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'Prov FT MA &amp; Doc'!$D$23:$Z$23</c:f>
              <c:numCache>
                <c:formatCode>#,##0</c:formatCode>
                <c:ptCount val="23"/>
                <c:pt idx="0">
                  <c:v>588.0</c:v>
                </c:pt>
                <c:pt idx="1">
                  <c:v>624.0</c:v>
                </c:pt>
                <c:pt idx="2">
                  <c:v>615.0</c:v>
                </c:pt>
                <c:pt idx="3">
                  <c:v>603.0</c:v>
                </c:pt>
                <c:pt idx="4">
                  <c:v>579.0</c:v>
                </c:pt>
                <c:pt idx="5">
                  <c:v>537.0</c:v>
                </c:pt>
                <c:pt idx="6">
                  <c:v>498.0</c:v>
                </c:pt>
                <c:pt idx="7">
                  <c:v>465.0</c:v>
                </c:pt>
                <c:pt idx="8">
                  <c:v>459.0</c:v>
                </c:pt>
                <c:pt idx="9">
                  <c:v>477.0</c:v>
                </c:pt>
                <c:pt idx="10">
                  <c:v>474.0</c:v>
                </c:pt>
                <c:pt idx="11">
                  <c:v>558.0</c:v>
                </c:pt>
                <c:pt idx="12">
                  <c:v>603.0</c:v>
                </c:pt>
                <c:pt idx="13">
                  <c:v>648.0</c:v>
                </c:pt>
                <c:pt idx="14">
                  <c:v>690.0</c:v>
                </c:pt>
                <c:pt idx="15">
                  <c:v>777.0</c:v>
                </c:pt>
                <c:pt idx="16">
                  <c:v>801.0</c:v>
                </c:pt>
                <c:pt idx="17">
                  <c:v>846.0</c:v>
                </c:pt>
                <c:pt idx="18">
                  <c:v>885.0</c:v>
                </c:pt>
                <c:pt idx="19">
                  <c:v>933.0</c:v>
                </c:pt>
                <c:pt idx="20">
                  <c:v>963.0</c:v>
                </c:pt>
                <c:pt idx="21">
                  <c:v>996.0</c:v>
                </c:pt>
                <c:pt idx="22">
                  <c:v>1035.0</c:v>
                </c:pt>
              </c:numCache>
            </c:numRef>
          </c:val>
          <c:smooth val="0"/>
          <c:extLst xmlns:c16r2="http://schemas.microsoft.com/office/drawing/2015/06/chart">
            <c:ext xmlns:c16="http://schemas.microsoft.com/office/drawing/2014/chart" uri="{C3380CC4-5D6E-409C-BE32-E72D297353CC}">
              <c16:uniqueId val="{00000005-7D2C-4911-AD94-836542C937E5}"/>
            </c:ext>
          </c:extLst>
        </c:ser>
        <c:ser>
          <c:idx val="4"/>
          <c:order val="6"/>
          <c:tx>
            <c:strRef>
              <c:f>'Prov FT MA &amp; Doc'!$C$19</c:f>
              <c:strCache>
                <c:ptCount val="1"/>
                <c:pt idx="0">
                  <c:v>Nova Scotia_x000d_</c:v>
                </c:pt>
              </c:strCache>
            </c:strRef>
          </c:tx>
          <c:spPr>
            <a:ln w="50800">
              <a:solidFill>
                <a:schemeClr val="accent2">
                  <a:lumMod val="50000"/>
                </a:schemeClr>
              </a:solidFill>
            </a:ln>
          </c:spPr>
          <c:marker>
            <c:symbol val="triangle"/>
            <c:size val="15"/>
            <c:spPr>
              <a:solidFill>
                <a:schemeClr val="accent2">
                  <a:lumMod val="50000"/>
                </a:schemeClr>
              </a:solidFill>
              <a:ln w="25400">
                <a:solidFill>
                  <a:schemeClr val="accent2">
                    <a:lumMod val="50000"/>
                  </a:schemeClr>
                </a:solidFill>
              </a:ln>
            </c:spPr>
          </c:marker>
          <c:cat>
            <c:strRef>
              <c:f>'Prov FT MA &amp; Doc'!$D$3:$Z$3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'Prov FT MA &amp; Doc'!$D$19:$Z$19</c:f>
              <c:numCache>
                <c:formatCode>#,##0</c:formatCode>
                <c:ptCount val="23"/>
                <c:pt idx="0">
                  <c:v>420.0</c:v>
                </c:pt>
                <c:pt idx="1">
                  <c:v>423.0</c:v>
                </c:pt>
                <c:pt idx="2">
                  <c:v>432.0</c:v>
                </c:pt>
                <c:pt idx="3">
                  <c:v>411.0</c:v>
                </c:pt>
                <c:pt idx="4">
                  <c:v>432.0</c:v>
                </c:pt>
                <c:pt idx="5">
                  <c:v>381.0</c:v>
                </c:pt>
                <c:pt idx="6">
                  <c:v>378.0</c:v>
                </c:pt>
                <c:pt idx="7">
                  <c:v>369.0</c:v>
                </c:pt>
                <c:pt idx="8">
                  <c:v>399.0</c:v>
                </c:pt>
                <c:pt idx="9">
                  <c:v>429.0</c:v>
                </c:pt>
                <c:pt idx="10">
                  <c:v>456.0</c:v>
                </c:pt>
                <c:pt idx="11">
                  <c:v>519.0</c:v>
                </c:pt>
                <c:pt idx="12">
                  <c:v>561.0</c:v>
                </c:pt>
                <c:pt idx="13">
                  <c:v>573.0</c:v>
                </c:pt>
                <c:pt idx="14">
                  <c:v>636.0</c:v>
                </c:pt>
                <c:pt idx="15">
                  <c:v>630.0</c:v>
                </c:pt>
                <c:pt idx="16">
                  <c:v>666.0</c:v>
                </c:pt>
                <c:pt idx="17">
                  <c:v>675.0</c:v>
                </c:pt>
                <c:pt idx="18">
                  <c:v>714.0</c:v>
                </c:pt>
                <c:pt idx="19">
                  <c:v>720.0</c:v>
                </c:pt>
                <c:pt idx="20">
                  <c:v>753.0</c:v>
                </c:pt>
                <c:pt idx="21">
                  <c:v>726.0</c:v>
                </c:pt>
                <c:pt idx="22">
                  <c:v>756.0</c:v>
                </c:pt>
              </c:numCache>
            </c:numRef>
          </c:val>
          <c:smooth val="0"/>
          <c:extLst xmlns:c16r2="http://schemas.microsoft.com/office/drawing/2015/06/chart">
            <c:ext xmlns:c16="http://schemas.microsoft.com/office/drawing/2014/chart" uri="{C3380CC4-5D6E-409C-BE32-E72D297353CC}">
              <c16:uniqueId val="{00000006-7D2C-4911-AD94-836542C937E5}"/>
            </c:ext>
          </c:extLst>
        </c:ser>
        <c:ser>
          <c:idx val="2"/>
          <c:order val="7"/>
          <c:tx>
            <c:strRef>
              <c:f>'Prov FT MA &amp; Doc'!$C$17</c:f>
              <c:strCache>
                <c:ptCount val="1"/>
                <c:pt idx="0">
                  <c:v>Newfoundland &amp; Labrador</c:v>
                </c:pt>
              </c:strCache>
            </c:strRef>
          </c:tx>
          <c:spPr>
            <a:ln w="50800">
              <a:solidFill>
                <a:schemeClr val="tx1"/>
              </a:solidFill>
            </a:ln>
          </c:spPr>
          <c:marker>
            <c:symbol val="circle"/>
            <c:size val="15"/>
            <c:spPr>
              <a:solidFill>
                <a:schemeClr val="tx1"/>
              </a:solidFill>
              <a:ln w="12700">
                <a:solidFill>
                  <a:schemeClr val="tx1"/>
                </a:solidFill>
              </a:ln>
            </c:spPr>
          </c:marker>
          <c:cat>
            <c:strRef>
              <c:f>'Prov FT MA &amp; Doc'!$D$3:$Z$3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'Prov FT MA &amp; Doc'!$D$17:$Z$17</c:f>
              <c:numCache>
                <c:formatCode>#,##0</c:formatCode>
                <c:ptCount val="23"/>
                <c:pt idx="0">
                  <c:v>147.0</c:v>
                </c:pt>
                <c:pt idx="1">
                  <c:v>165.0</c:v>
                </c:pt>
                <c:pt idx="2">
                  <c:v>180.0</c:v>
                </c:pt>
                <c:pt idx="3">
                  <c:v>198.0</c:v>
                </c:pt>
                <c:pt idx="4">
                  <c:v>198.0</c:v>
                </c:pt>
                <c:pt idx="5">
                  <c:v>204.0</c:v>
                </c:pt>
                <c:pt idx="6">
                  <c:v>204.0</c:v>
                </c:pt>
                <c:pt idx="7">
                  <c:v>219.0</c:v>
                </c:pt>
                <c:pt idx="8">
                  <c:v>225.0</c:v>
                </c:pt>
                <c:pt idx="9">
                  <c:v>231.0</c:v>
                </c:pt>
                <c:pt idx="10">
                  <c:v>249.0</c:v>
                </c:pt>
                <c:pt idx="11">
                  <c:v>279.0</c:v>
                </c:pt>
                <c:pt idx="12">
                  <c:v>309.0</c:v>
                </c:pt>
                <c:pt idx="13">
                  <c:v>351.0</c:v>
                </c:pt>
                <c:pt idx="14">
                  <c:v>372.0</c:v>
                </c:pt>
                <c:pt idx="15">
                  <c:v>384.0</c:v>
                </c:pt>
                <c:pt idx="16">
                  <c:v>414.0</c:v>
                </c:pt>
                <c:pt idx="17">
                  <c:v>468.0</c:v>
                </c:pt>
                <c:pt idx="18">
                  <c:v>459.0</c:v>
                </c:pt>
                <c:pt idx="19">
                  <c:v>474.0</c:v>
                </c:pt>
                <c:pt idx="20">
                  <c:v>501.0</c:v>
                </c:pt>
                <c:pt idx="21">
                  <c:v>585.0</c:v>
                </c:pt>
                <c:pt idx="22">
                  <c:v>627.0</c:v>
                </c:pt>
              </c:numCache>
            </c:numRef>
          </c:val>
          <c:smooth val="0"/>
          <c:extLst xmlns:c16r2="http://schemas.microsoft.com/office/drawing/2015/06/chart">
            <c:ext xmlns:c16="http://schemas.microsoft.com/office/drawing/2014/chart" uri="{C3380CC4-5D6E-409C-BE32-E72D297353CC}">
              <c16:uniqueId val="{00000007-7D2C-4911-AD94-836542C937E5}"/>
            </c:ext>
          </c:extLst>
        </c:ser>
        <c:ser>
          <c:idx val="5"/>
          <c:order val="8"/>
          <c:tx>
            <c:strRef>
              <c:f>'Prov FT MA &amp; Doc'!$C$20</c:f>
              <c:strCache>
                <c:ptCount val="1"/>
                <c:pt idx="0">
                  <c:v>New Brunswick_x000d_</c:v>
                </c:pt>
              </c:strCache>
            </c:strRef>
          </c:tx>
          <c:spPr>
            <a:ln w="50800">
              <a:solidFill>
                <a:srgbClr val="FF0000"/>
              </a:solidFill>
            </a:ln>
          </c:spPr>
          <c:marker>
            <c:symbol val="star"/>
            <c:size val="15"/>
            <c:spPr>
              <a:noFill/>
              <a:ln w="25400">
                <a:solidFill>
                  <a:srgbClr val="FF0000"/>
                </a:solidFill>
              </a:ln>
            </c:spPr>
          </c:marker>
          <c:cat>
            <c:strRef>
              <c:f>'Prov FT MA &amp; Doc'!$D$3:$Z$3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'Prov FT MA &amp; Doc'!$D$20:$Z$20</c:f>
              <c:numCache>
                <c:formatCode>#,##0</c:formatCode>
                <c:ptCount val="23"/>
                <c:pt idx="0">
                  <c:v>237.0</c:v>
                </c:pt>
                <c:pt idx="1">
                  <c:v>240.0</c:v>
                </c:pt>
                <c:pt idx="2">
                  <c:v>234.0</c:v>
                </c:pt>
                <c:pt idx="3">
                  <c:v>210.0</c:v>
                </c:pt>
                <c:pt idx="4">
                  <c:v>210.0</c:v>
                </c:pt>
                <c:pt idx="5">
                  <c:v>198.0</c:v>
                </c:pt>
                <c:pt idx="6">
                  <c:v>198.0</c:v>
                </c:pt>
                <c:pt idx="7">
                  <c:v>207.0</c:v>
                </c:pt>
                <c:pt idx="8">
                  <c:v>225.0</c:v>
                </c:pt>
                <c:pt idx="9">
                  <c:v>240.0</c:v>
                </c:pt>
                <c:pt idx="10">
                  <c:v>261.0</c:v>
                </c:pt>
                <c:pt idx="11">
                  <c:v>291.0</c:v>
                </c:pt>
                <c:pt idx="12">
                  <c:v>327.0</c:v>
                </c:pt>
                <c:pt idx="13">
                  <c:v>357.0</c:v>
                </c:pt>
                <c:pt idx="14">
                  <c:v>372.0</c:v>
                </c:pt>
                <c:pt idx="15">
                  <c:v>387.0</c:v>
                </c:pt>
                <c:pt idx="16">
                  <c:v>396.0</c:v>
                </c:pt>
                <c:pt idx="17">
                  <c:v>426.0</c:v>
                </c:pt>
                <c:pt idx="18">
                  <c:v>447.0</c:v>
                </c:pt>
                <c:pt idx="19">
                  <c:v>474.0</c:v>
                </c:pt>
                <c:pt idx="20">
                  <c:v>462.0</c:v>
                </c:pt>
                <c:pt idx="21">
                  <c:v>438.0</c:v>
                </c:pt>
                <c:pt idx="22">
                  <c:v>438.0</c:v>
                </c:pt>
              </c:numCache>
            </c:numRef>
          </c:val>
          <c:smooth val="0"/>
          <c:extLst xmlns:c16r2="http://schemas.microsoft.com/office/drawing/2015/06/chart">
            <c:ext xmlns:c16="http://schemas.microsoft.com/office/drawing/2014/chart" uri="{C3380CC4-5D6E-409C-BE32-E72D297353CC}">
              <c16:uniqueId val="{00000008-7D2C-4911-AD94-836542C937E5}"/>
            </c:ext>
          </c:extLst>
        </c:ser>
        <c:ser>
          <c:idx val="3"/>
          <c:order val="9"/>
          <c:tx>
            <c:strRef>
              <c:f>'Prov FT MA &amp; Doc'!$C$18</c:f>
              <c:strCache>
                <c:ptCount val="1"/>
                <c:pt idx="0">
                  <c:v>Prince Edward Island_x000d_</c:v>
                </c:pt>
              </c:strCache>
            </c:strRef>
          </c:tx>
          <c:spPr>
            <a:ln w="50800">
              <a:solidFill>
                <a:schemeClr val="tx2"/>
              </a:solidFill>
            </a:ln>
          </c:spPr>
          <c:marker>
            <c:symbol val="square"/>
            <c:size val="15"/>
            <c:spPr>
              <a:noFill/>
              <a:ln w="25400">
                <a:solidFill>
                  <a:schemeClr val="tx2"/>
                </a:solidFill>
              </a:ln>
            </c:spPr>
          </c:marker>
          <c:cat>
            <c:strRef>
              <c:f>'Prov FT MA &amp; Doc'!$D$3:$Z$3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'Prov FT MA &amp; Doc'!$D$18:$Z$18</c:f>
              <c:numCache>
                <c:formatCode>#,##0</c:formatCode>
                <c:ptCount val="23"/>
                <c:pt idx="0">
                  <c:v>0.0</c:v>
                </c:pt>
                <c:pt idx="1">
                  <c:v>0.0</c:v>
                </c:pt>
                <c:pt idx="2">
                  <c:v>0.0</c:v>
                </c:pt>
                <c:pt idx="3">
                  <c:v>0.0</c:v>
                </c:pt>
                <c:pt idx="4">
                  <c:v>6.0</c:v>
                </c:pt>
                <c:pt idx="5">
                  <c:v>6.0</c:v>
                </c:pt>
                <c:pt idx="6">
                  <c:v>9.0</c:v>
                </c:pt>
                <c:pt idx="7">
                  <c:v>12.0</c:v>
                </c:pt>
                <c:pt idx="8">
                  <c:v>12.0</c:v>
                </c:pt>
                <c:pt idx="9">
                  <c:v>12.0</c:v>
                </c:pt>
                <c:pt idx="10">
                  <c:v>21.0</c:v>
                </c:pt>
                <c:pt idx="11">
                  <c:v>15.0</c:v>
                </c:pt>
                <c:pt idx="12">
                  <c:v>18.0</c:v>
                </c:pt>
                <c:pt idx="13">
                  <c:v>18.0</c:v>
                </c:pt>
                <c:pt idx="14">
                  <c:v>33.0</c:v>
                </c:pt>
                <c:pt idx="15">
                  <c:v>15.0</c:v>
                </c:pt>
                <c:pt idx="16">
                  <c:v>3.0</c:v>
                </c:pt>
                <c:pt idx="17">
                  <c:v>30.0</c:v>
                </c:pt>
                <c:pt idx="18">
                  <c:v>36.0</c:v>
                </c:pt>
                <c:pt idx="19">
                  <c:v>51.0</c:v>
                </c:pt>
                <c:pt idx="20">
                  <c:v>48.0</c:v>
                </c:pt>
                <c:pt idx="21">
                  <c:v>60.0</c:v>
                </c:pt>
                <c:pt idx="22">
                  <c:v>57.0</c:v>
                </c:pt>
              </c:numCache>
            </c:numRef>
          </c:val>
          <c:smooth val="0"/>
          <c:extLst xmlns:c16r2="http://schemas.microsoft.com/office/drawing/2015/06/chart">
            <c:ext xmlns:c16="http://schemas.microsoft.com/office/drawing/2014/chart" uri="{C3380CC4-5D6E-409C-BE32-E72D297353CC}">
              <c16:uniqueId val="{00000009-7D2C-4911-AD94-836542C937E5}"/>
            </c:ext>
          </c:extLst>
        </c:ser>
        <c:dLbls>
          <c:showLegendKey val="0"/>
          <c:showVal val="0"/>
          <c:showCatName val="0"/>
          <c:showSerName val="0"/>
          <c:showPercent val="0"/>
          <c:showBubbleSize val="0"/>
        </c:dLbls>
        <c:marker val="1"/>
        <c:smooth val="0"/>
        <c:axId val="2143670680"/>
        <c:axId val="2143673384"/>
      </c:lineChart>
      <c:catAx>
        <c:axId val="2143670680"/>
        <c:scaling>
          <c:orientation val="minMax"/>
        </c:scaling>
        <c:delete val="0"/>
        <c:axPos val="b"/>
        <c:numFmt formatCode="General" sourceLinked="0"/>
        <c:majorTickMark val="out"/>
        <c:minorTickMark val="none"/>
        <c:tickLblPos val="nextTo"/>
        <c:txPr>
          <a:bodyPr rot="-5400000" vert="horz"/>
          <a:lstStyle/>
          <a:p>
            <a:pPr>
              <a:defRPr lang="en-CA" sz="1400" b="1">
                <a:latin typeface="Arial" panose="020B0604020202020204" pitchFamily="34" charset="0"/>
                <a:cs typeface="Arial" panose="020B0604020202020204" pitchFamily="34" charset="0"/>
              </a:defRPr>
            </a:pPr>
            <a:endParaRPr lang="en-US"/>
          </a:p>
        </c:txPr>
        <c:crossAx val="2143673384"/>
        <c:crosses val="autoZero"/>
        <c:auto val="1"/>
        <c:lblAlgn val="ctr"/>
        <c:lblOffset val="100"/>
        <c:noMultiLvlLbl val="0"/>
      </c:catAx>
      <c:valAx>
        <c:axId val="2143673384"/>
        <c:scaling>
          <c:orientation val="minMax"/>
          <c:max val="20000.0"/>
          <c:min val="0.0"/>
        </c:scaling>
        <c:delete val="0"/>
        <c:axPos val="l"/>
        <c:majorGridlines/>
        <c:numFmt formatCode="#,##0" sourceLinked="1"/>
        <c:majorTickMark val="out"/>
        <c:minorTickMark val="none"/>
        <c:tickLblPos val="nextTo"/>
        <c:txPr>
          <a:bodyPr/>
          <a:lstStyle/>
          <a:p>
            <a:pPr>
              <a:defRPr lang="en-CA" sz="1400" b="1">
                <a:latin typeface="Arial" panose="020B0604020202020204" pitchFamily="34" charset="0"/>
                <a:cs typeface="Arial" panose="020B0604020202020204" pitchFamily="34" charset="0"/>
              </a:defRPr>
            </a:pPr>
            <a:endParaRPr lang="en-US"/>
          </a:p>
        </c:txPr>
        <c:crossAx val="2143670680"/>
        <c:crosses val="autoZero"/>
        <c:crossBetween val="between"/>
        <c:majorUnit val="2000.0"/>
      </c:valAx>
    </c:plotArea>
    <c:legend>
      <c:legendPos val="r"/>
      <c:layout>
        <c:manualLayout>
          <c:xMode val="edge"/>
          <c:yMode val="edge"/>
          <c:x val="0.781719345289302"/>
          <c:y val="0.0301644460982939"/>
          <c:w val="0.218280654710698"/>
          <c:h val="0.917474427740353"/>
        </c:manualLayout>
      </c:layout>
      <c:overlay val="0"/>
      <c:txPr>
        <a:bodyPr/>
        <a:lstStyle/>
        <a:p>
          <a:pPr>
            <a:defRPr lang="en-CA" sz="14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1" l="0.700000000000001" r="0.700000000000001" t="0.750000000000001"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 Id="rId2"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 Id="rId2"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1.xml"/><Relationship Id="rId2"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3.xml"/><Relationship Id="rId2" Type="http://schemas.openxmlformats.org/officeDocument/2006/relationships/chart" Target="../charts/chart14.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5.xml"/><Relationship Id="rId2" Type="http://schemas.openxmlformats.org/officeDocument/2006/relationships/chart" Target="../charts/chart16.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0.xml.rels><?xml version="1.0" encoding="UTF-8" standalone="yes"?>
<Relationships xmlns="http://schemas.openxmlformats.org/package/2006/relationships"><Relationship Id="rId3" Type="http://schemas.openxmlformats.org/officeDocument/2006/relationships/chart" Target="../charts/chart21.xml"/><Relationship Id="rId4" Type="http://schemas.openxmlformats.org/officeDocument/2006/relationships/chart" Target="../charts/chart22.xml"/><Relationship Id="rId1" Type="http://schemas.openxmlformats.org/officeDocument/2006/relationships/chart" Target="../charts/chart19.xml"/><Relationship Id="rId2" Type="http://schemas.openxmlformats.org/officeDocument/2006/relationships/chart" Target="../charts/chart20.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23.xml"/><Relationship Id="rId2" Type="http://schemas.openxmlformats.org/officeDocument/2006/relationships/chart" Target="../charts/chart24.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25.xml"/><Relationship Id="rId2" Type="http://schemas.openxmlformats.org/officeDocument/2006/relationships/chart" Target="../charts/chart26.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7.xml"/><Relationship Id="rId2" Type="http://schemas.openxmlformats.org/officeDocument/2006/relationships/chart" Target="../charts/chart28.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29.xml"/><Relationship Id="rId2" Type="http://schemas.openxmlformats.org/officeDocument/2006/relationships/chart" Target="../charts/chart30.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31.xml"/><Relationship Id="rId2" Type="http://schemas.openxmlformats.org/officeDocument/2006/relationships/chart" Target="../charts/chart3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 Id="rId2" Type="http://schemas.openxmlformats.org/officeDocument/2006/relationships/chart" Target="../charts/chart4.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33.xml"/><Relationship Id="rId2" Type="http://schemas.openxmlformats.org/officeDocument/2006/relationships/chart" Target="../charts/chart34.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35.xml"/><Relationship Id="rId2" Type="http://schemas.openxmlformats.org/officeDocument/2006/relationships/chart" Target="../charts/chart36.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37.xml"/><Relationship Id="rId2" Type="http://schemas.openxmlformats.org/officeDocument/2006/relationships/chart" Target="../charts/chart38.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39.xml"/><Relationship Id="rId2" Type="http://schemas.openxmlformats.org/officeDocument/2006/relationships/chart" Target="../charts/chart40.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 Id="rId2"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0</xdr:col>
      <xdr:colOff>255270</xdr:colOff>
      <xdr:row>0</xdr:row>
      <xdr:rowOff>78104</xdr:rowOff>
    </xdr:from>
    <xdr:to>
      <xdr:col>0</xdr:col>
      <xdr:colOff>1000125</xdr:colOff>
      <xdr:row>0</xdr:row>
      <xdr:rowOff>716280</xdr:rowOff>
    </xdr:to>
    <xdr:pic>
      <xdr:nvPicPr>
        <xdr:cNvPr id="2" name="Picture 1" descr="http://www.acpes.ca/images/cags_logo_lo1.gif">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5270" y="78104"/>
          <a:ext cx="744855" cy="638176"/>
        </a:xfrm>
        <a:prstGeom prst="rect">
          <a:avLst/>
        </a:prstGeom>
        <a:noFill/>
        <a:ln>
          <a:noFill/>
        </a:ln>
      </xdr:spPr>
    </xdr:pic>
    <xdr:clientData/>
  </xdr:twoCellAnchor>
</xdr:wsDr>
</file>

<file path=xl/drawings/drawing10.xml><?xml version="1.0" encoding="utf-8"?>
<c:userShapes xmlns:c="http://schemas.openxmlformats.org/drawingml/2006/chart">
  <cdr:relSizeAnchor xmlns:cdr="http://schemas.openxmlformats.org/drawingml/2006/chartDrawing">
    <cdr:from>
      <cdr:x>0.09212</cdr:x>
      <cdr:y>0.05045</cdr:y>
    </cdr:from>
    <cdr:to>
      <cdr:x>0.41555</cdr:x>
      <cdr:y>0.14124</cdr:y>
    </cdr:to>
    <cdr:sp macro="" textlink="">
      <cdr:nvSpPr>
        <cdr:cNvPr id="2" name="TextBox 1"/>
        <cdr:cNvSpPr txBox="1"/>
      </cdr:nvSpPr>
      <cdr:spPr>
        <a:xfrm xmlns:a="http://schemas.openxmlformats.org/drawingml/2006/main">
          <a:off x="798615" y="317500"/>
          <a:ext cx="2803790" cy="571437"/>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wrap="none" rtlCol="0" anchor="ctr"/>
        <a:lstStyle xmlns:a="http://schemas.openxmlformats.org/drawingml/2006/main"/>
        <a:p xmlns:a="http://schemas.openxmlformats.org/drawingml/2006/main">
          <a:r>
            <a:rPr lang="en-US" sz="1400" b="1">
              <a:latin typeface="Arial" panose="020B0604020202020204" pitchFamily="34" charset="0"/>
              <a:cs typeface="Arial" panose="020B0604020202020204" pitchFamily="34" charset="0"/>
            </a:rPr>
            <a:t>Number of</a:t>
          </a:r>
        </a:p>
        <a:p xmlns:a="http://schemas.openxmlformats.org/drawingml/2006/main">
          <a:r>
            <a:rPr lang="en-US" sz="1400" b="1">
              <a:latin typeface="Arial" panose="020B0604020202020204" pitchFamily="34" charset="0"/>
              <a:cs typeface="Arial" panose="020B0604020202020204" pitchFamily="34" charset="0"/>
            </a:rPr>
            <a:t>full-time doctoral enrolments</a:t>
          </a:r>
        </a:p>
      </cdr:txBody>
    </cdr:sp>
  </cdr:relSizeAnchor>
  <cdr:relSizeAnchor xmlns:cdr="http://schemas.openxmlformats.org/drawingml/2006/chartDrawing">
    <cdr:from>
      <cdr:x>0</cdr:x>
      <cdr:y>0.96043</cdr:y>
    </cdr:from>
    <cdr:to>
      <cdr:x>0.62262</cdr:x>
      <cdr:y>0.99924</cdr:y>
    </cdr:to>
    <cdr:sp macro="" textlink="">
      <cdr:nvSpPr>
        <cdr:cNvPr id="3" name="TextBox 2"/>
        <cdr:cNvSpPr txBox="1"/>
      </cdr:nvSpPr>
      <cdr:spPr>
        <a:xfrm xmlns:a="http://schemas.openxmlformats.org/drawingml/2006/main">
          <a:off x="0" y="6044712"/>
          <a:ext cx="5397501" cy="24423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CA" sz="1100">
              <a:latin typeface="Arial" panose="020B0604020202020204" pitchFamily="34" charset="0"/>
              <a:cs typeface="Arial" panose="020B0604020202020204" pitchFamily="34" charset="0"/>
            </a:rPr>
            <a:t>Source: Statistics</a:t>
          </a:r>
          <a:r>
            <a:rPr lang="en-CA" sz="1100" baseline="0">
              <a:latin typeface="Arial" panose="020B0604020202020204" pitchFamily="34" charset="0"/>
              <a:cs typeface="Arial" panose="020B0604020202020204" pitchFamily="34" charset="0"/>
            </a:rPr>
            <a:t> Canada.</a:t>
          </a:r>
          <a:endParaRPr lang="en-CA"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0.79568</cdr:x>
      <cdr:y>0.10612</cdr:y>
    </cdr:from>
    <cdr:to>
      <cdr:x>1</cdr:x>
      <cdr:y>0.35372</cdr:y>
    </cdr:to>
    <cdr:sp macro="" textlink="">
      <cdr:nvSpPr>
        <cdr:cNvPr id="6" name="Rectangle 5"/>
        <cdr:cNvSpPr/>
      </cdr:nvSpPr>
      <cdr:spPr>
        <a:xfrm xmlns:a="http://schemas.openxmlformats.org/drawingml/2006/main">
          <a:off x="6953250" y="666750"/>
          <a:ext cx="1768571" cy="1555751"/>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marL="0" indent="0" algn="l"/>
          <a:endParaRPr lang="en-US" sz="1100">
            <a:solidFill>
              <a:sysClr val="window" lastClr="FFFFFF"/>
            </a:solidFill>
            <a:latin typeface="Calibri"/>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381000"/>
    <xdr:ext cx="8651875" cy="6286500"/>
    <xdr:graphicFrame macro="">
      <xdr:nvGraphicFramePr>
        <xdr:cNvPr id="3" name="Chart 2">
          <a:extLst>
            <a:ext uri="{FF2B5EF4-FFF2-40B4-BE49-F238E27FC236}">
              <a16:creationId xmlns:a16="http://schemas.microsoft.com/office/drawing/2014/main" xmlns="" id="{00000000-0008-0000-08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10409464" y="381000"/>
    <xdr:ext cx="8651875" cy="6286500"/>
    <xdr:graphicFrame macro="">
      <xdr:nvGraphicFramePr>
        <xdr:cNvPr id="4" name="Chart 3">
          <a:extLst>
            <a:ext uri="{FF2B5EF4-FFF2-40B4-BE49-F238E27FC236}">
              <a16:creationId xmlns:a16="http://schemas.microsoft.com/office/drawing/2014/main" xmlns="" id="{00000000-0008-0000-0800-000004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cdr:x>
      <cdr:y>0.93263</cdr:y>
    </cdr:from>
    <cdr:to>
      <cdr:x>0.9844</cdr:x>
      <cdr:y>1</cdr:y>
    </cdr:to>
    <cdr:sp macro="" textlink="">
      <cdr:nvSpPr>
        <cdr:cNvPr id="3" name="TextBox 1"/>
        <cdr:cNvSpPr txBox="1"/>
      </cdr:nvSpPr>
      <cdr:spPr>
        <a:xfrm xmlns:a="http://schemas.openxmlformats.org/drawingml/2006/main">
          <a:off x="0" y="5857875"/>
          <a:ext cx="8519160" cy="423182"/>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CA" sz="1100">
              <a:latin typeface="Arial" panose="020B0604020202020204" pitchFamily="34" charset="0"/>
              <a:cs typeface="Arial" panose="020B0604020202020204" pitchFamily="34" charset="0"/>
            </a:rPr>
            <a:t>Note: Saskatchewan data are not shown</a:t>
          </a:r>
          <a:r>
            <a:rPr lang="en-CA" sz="1100" baseline="0">
              <a:latin typeface="Arial" panose="020B0604020202020204" pitchFamily="34" charset="0"/>
              <a:cs typeface="Arial" panose="020B0604020202020204" pitchFamily="34" charset="0"/>
            </a:rPr>
            <a:t> for 2005 to 2008 due to the lack of data from the University of Regina.</a:t>
          </a:r>
          <a:endParaRPr lang="en-CA" sz="1100">
            <a:latin typeface="Arial" panose="020B0604020202020204" pitchFamily="34" charset="0"/>
            <a:cs typeface="Arial" panose="020B0604020202020204" pitchFamily="34" charset="0"/>
          </a:endParaRPr>
        </a:p>
        <a:p xmlns:a="http://schemas.openxmlformats.org/drawingml/2006/main">
          <a:pPr algn="l"/>
          <a:r>
            <a:rPr lang="en-CA" sz="1100">
              <a:latin typeface="Arial" panose="020B0604020202020204" pitchFamily="34" charset="0"/>
              <a:cs typeface="Arial" panose="020B0604020202020204" pitchFamily="34" charset="0"/>
            </a:rPr>
            <a:t>Source: Statistics</a:t>
          </a:r>
          <a:r>
            <a:rPr lang="en-CA" sz="1100" baseline="0">
              <a:latin typeface="Arial" panose="020B0604020202020204" pitchFamily="34" charset="0"/>
              <a:cs typeface="Arial" panose="020B0604020202020204" pitchFamily="34" charset="0"/>
            </a:rPr>
            <a:t> Canada.</a:t>
          </a:r>
          <a:endParaRPr lang="en-CA"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0.09533</cdr:x>
      <cdr:y>0.05347</cdr:y>
    </cdr:from>
    <cdr:to>
      <cdr:x>0.33119</cdr:x>
      <cdr:y>0.14746</cdr:y>
    </cdr:to>
    <cdr:sp macro="" textlink="">
      <cdr:nvSpPr>
        <cdr:cNvPr id="4" name="TextBox 1"/>
        <cdr:cNvSpPr txBox="1"/>
      </cdr:nvSpPr>
      <cdr:spPr>
        <a:xfrm xmlns:a="http://schemas.openxmlformats.org/drawingml/2006/main">
          <a:off x="826407" y="336550"/>
          <a:ext cx="2044700" cy="591502"/>
        </a:xfrm>
        <a:prstGeom xmlns:a="http://schemas.openxmlformats.org/drawingml/2006/main" prst="rect">
          <a:avLst/>
        </a:prstGeom>
        <a:solidFill xmlns:a="http://schemas.openxmlformats.org/drawingml/2006/main">
          <a:schemeClr val="bg1"/>
        </a:solidFill>
        <a:ln xmlns:a="http://schemas.openxmlformats.org/drawingml/2006/main" w="12700">
          <a:solidFill>
            <a:schemeClr val="accent3">
              <a:lumMod val="50000"/>
            </a:schemeClr>
          </a:solidFill>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400" b="1">
              <a:latin typeface="Arial" panose="020B0604020202020204" pitchFamily="34" charset="0"/>
              <a:cs typeface="Arial" panose="020B0604020202020204" pitchFamily="34" charset="0"/>
            </a:rPr>
            <a:t>Number of full-time</a:t>
          </a:r>
          <a:r>
            <a:rPr lang="en-US" sz="1400" b="1" baseline="0">
              <a:latin typeface="Arial" panose="020B0604020202020204" pitchFamily="34" charset="0"/>
              <a:cs typeface="Arial" panose="020B0604020202020204" pitchFamily="34" charset="0"/>
            </a:rPr>
            <a:t> </a:t>
          </a:r>
        </a:p>
        <a:p xmlns:a="http://schemas.openxmlformats.org/drawingml/2006/main">
          <a:pPr algn="l"/>
          <a:r>
            <a:rPr lang="en-US" sz="1400" b="1" baseline="0">
              <a:latin typeface="Arial" panose="020B0604020202020204" pitchFamily="34" charset="0"/>
              <a:cs typeface="Arial" panose="020B0604020202020204" pitchFamily="34" charset="0"/>
            </a:rPr>
            <a:t>Master's enrolments</a:t>
          </a:r>
          <a:endParaRPr lang="en-US" sz="14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0.63539</cdr:x>
      <cdr:y>0.1039</cdr:y>
    </cdr:from>
    <cdr:to>
      <cdr:x>0.79581</cdr:x>
      <cdr:y>0.86797</cdr:y>
    </cdr:to>
    <cdr:sp macro="" textlink="">
      <cdr:nvSpPr>
        <cdr:cNvPr id="6" name="Rectangle 5"/>
        <cdr:cNvSpPr/>
      </cdr:nvSpPr>
      <cdr:spPr>
        <a:xfrm xmlns:a="http://schemas.openxmlformats.org/drawingml/2006/main">
          <a:off x="5497286" y="653143"/>
          <a:ext cx="1387927" cy="4803321"/>
        </a:xfrm>
        <a:prstGeom xmlns:a="http://schemas.openxmlformats.org/drawingml/2006/main" prst="rect">
          <a:avLst/>
        </a:prstGeom>
        <a:noFill xmlns:a="http://schemas.openxmlformats.org/drawingml/2006/main"/>
        <a:ln xmlns:a="http://schemas.openxmlformats.org/drawingml/2006/main" w="63500">
          <a:solidFill>
            <a:schemeClr val="accent6">
              <a:lumMod val="75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marL="0" indent="0" algn="l"/>
          <a:endParaRPr lang="en-US" sz="1100">
            <a:solidFill>
              <a:schemeClr val="lt1"/>
            </a:solidFill>
            <a:latin typeface="+mn-lt"/>
            <a:ea typeface="+mn-ea"/>
            <a:cs typeface="+mn-cs"/>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cdr:x>
      <cdr:y>0.93263</cdr:y>
    </cdr:from>
    <cdr:to>
      <cdr:x>0.9844</cdr:x>
      <cdr:y>1</cdr:y>
    </cdr:to>
    <cdr:sp macro="" textlink="">
      <cdr:nvSpPr>
        <cdr:cNvPr id="3" name="TextBox 1"/>
        <cdr:cNvSpPr txBox="1"/>
      </cdr:nvSpPr>
      <cdr:spPr>
        <a:xfrm xmlns:a="http://schemas.openxmlformats.org/drawingml/2006/main">
          <a:off x="0" y="5857875"/>
          <a:ext cx="8519160" cy="423182"/>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CA" sz="1100">
              <a:latin typeface="Arial" panose="020B0604020202020204" pitchFamily="34" charset="0"/>
              <a:cs typeface="Arial" panose="020B0604020202020204" pitchFamily="34" charset="0"/>
            </a:rPr>
            <a:t>Note: Saskatchewan data are not shown</a:t>
          </a:r>
          <a:r>
            <a:rPr lang="en-CA" sz="1100" baseline="0">
              <a:latin typeface="Arial" panose="020B0604020202020204" pitchFamily="34" charset="0"/>
              <a:cs typeface="Arial" panose="020B0604020202020204" pitchFamily="34" charset="0"/>
            </a:rPr>
            <a:t> for 2005 to 2008 due to the lack of data from the University of Regina.</a:t>
          </a:r>
          <a:endParaRPr lang="en-CA" sz="1100">
            <a:latin typeface="Arial" panose="020B0604020202020204" pitchFamily="34" charset="0"/>
            <a:cs typeface="Arial" panose="020B0604020202020204" pitchFamily="34" charset="0"/>
          </a:endParaRPr>
        </a:p>
        <a:p xmlns:a="http://schemas.openxmlformats.org/drawingml/2006/main">
          <a:pPr algn="l"/>
          <a:r>
            <a:rPr lang="en-CA" sz="1100">
              <a:latin typeface="Arial" panose="020B0604020202020204" pitchFamily="34" charset="0"/>
              <a:cs typeface="Arial" panose="020B0604020202020204" pitchFamily="34" charset="0"/>
            </a:rPr>
            <a:t>Source: Statistics</a:t>
          </a:r>
          <a:r>
            <a:rPr lang="en-CA" sz="1100" baseline="0">
              <a:latin typeface="Arial" panose="020B0604020202020204" pitchFamily="34" charset="0"/>
              <a:cs typeface="Arial" panose="020B0604020202020204" pitchFamily="34" charset="0"/>
            </a:rPr>
            <a:t> Canada.</a:t>
          </a:r>
          <a:endParaRPr lang="en-CA"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0.09533</cdr:x>
      <cdr:y>0.05347</cdr:y>
    </cdr:from>
    <cdr:to>
      <cdr:x>0.33119</cdr:x>
      <cdr:y>0.16883</cdr:y>
    </cdr:to>
    <cdr:sp macro="" textlink="">
      <cdr:nvSpPr>
        <cdr:cNvPr id="4" name="TextBox 1"/>
        <cdr:cNvSpPr txBox="1"/>
      </cdr:nvSpPr>
      <cdr:spPr>
        <a:xfrm xmlns:a="http://schemas.openxmlformats.org/drawingml/2006/main">
          <a:off x="824783" y="336139"/>
          <a:ext cx="2040631" cy="725218"/>
        </a:xfrm>
        <a:prstGeom xmlns:a="http://schemas.openxmlformats.org/drawingml/2006/main" prst="rect">
          <a:avLst/>
        </a:prstGeom>
        <a:solidFill xmlns:a="http://schemas.openxmlformats.org/drawingml/2006/main">
          <a:schemeClr val="bg1"/>
        </a:solidFill>
        <a:ln xmlns:a="http://schemas.openxmlformats.org/drawingml/2006/main" w="12700">
          <a:solidFill>
            <a:schemeClr val="accent3">
              <a:lumMod val="50000"/>
            </a:schemeClr>
          </a:solidFill>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400" b="1">
              <a:latin typeface="Arial" panose="020B0604020202020204" pitchFamily="34" charset="0"/>
              <a:cs typeface="Arial" panose="020B0604020202020204" pitchFamily="34" charset="0"/>
            </a:rPr>
            <a:t>Number of full-time</a:t>
          </a:r>
          <a:r>
            <a:rPr lang="en-US" sz="1400" b="1" baseline="0">
              <a:latin typeface="Arial" panose="020B0604020202020204" pitchFamily="34" charset="0"/>
              <a:cs typeface="Arial" panose="020B0604020202020204" pitchFamily="34" charset="0"/>
            </a:rPr>
            <a:t> </a:t>
          </a:r>
        </a:p>
        <a:p xmlns:a="http://schemas.openxmlformats.org/drawingml/2006/main">
          <a:pPr algn="l"/>
          <a:r>
            <a:rPr lang="en-US" sz="1400" b="1" baseline="0">
              <a:latin typeface="Arial" panose="020B0604020202020204" pitchFamily="34" charset="0"/>
              <a:cs typeface="Arial" panose="020B0604020202020204" pitchFamily="34" charset="0"/>
            </a:rPr>
            <a:t>Master's enrolments</a:t>
          </a:r>
        </a:p>
        <a:p xmlns:a="http://schemas.openxmlformats.org/drawingml/2006/main">
          <a:pPr algn="l"/>
          <a:r>
            <a:rPr lang="en-US" sz="1400" b="1" baseline="0">
              <a:latin typeface="Arial" panose="020B0604020202020204" pitchFamily="34" charset="0"/>
              <a:cs typeface="Arial" panose="020B0604020202020204" pitchFamily="34" charset="0"/>
            </a:rPr>
            <a:t>6 smaller provinces</a:t>
          </a:r>
          <a:endParaRPr lang="en-US" sz="14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0.63539</cdr:x>
      <cdr:y>0.04113</cdr:y>
    </cdr:from>
    <cdr:to>
      <cdr:x>0.78637</cdr:x>
      <cdr:y>0.81818</cdr:y>
    </cdr:to>
    <cdr:sp macro="" textlink="">
      <cdr:nvSpPr>
        <cdr:cNvPr id="6" name="Rectangle 5"/>
        <cdr:cNvSpPr/>
      </cdr:nvSpPr>
      <cdr:spPr>
        <a:xfrm xmlns:a="http://schemas.openxmlformats.org/drawingml/2006/main">
          <a:off x="5497286" y="258536"/>
          <a:ext cx="1306285" cy="4884964"/>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marL="0" indent="0" algn="l"/>
          <a:endParaRPr lang="en-US" sz="1100">
            <a:solidFill>
              <a:sysClr val="window" lastClr="FFFFFF"/>
            </a:solidFill>
            <a:latin typeface="Calibri"/>
          </a:endParaRPr>
        </a:p>
      </cdr:txBody>
    </cdr:sp>
  </cdr:relSizeAnchor>
</c:userShapes>
</file>

<file path=xl/drawings/drawing14.xml><?xml version="1.0" encoding="utf-8"?>
<xdr:wsDr xmlns:xdr="http://schemas.openxmlformats.org/drawingml/2006/spreadsheetDrawing" xmlns:a="http://schemas.openxmlformats.org/drawingml/2006/main">
  <xdr:absoluteAnchor>
    <xdr:pos x="0" y="381000"/>
    <xdr:ext cx="8651875" cy="6286500"/>
    <xdr:graphicFrame macro="">
      <xdr:nvGraphicFramePr>
        <xdr:cNvPr id="2" name="Chart 1">
          <a:extLst>
            <a:ext uri="{FF2B5EF4-FFF2-40B4-BE49-F238E27FC236}">
              <a16:creationId xmlns:a16="http://schemas.microsoft.com/office/drawing/2014/main" xmlns=""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10409464" y="190500"/>
    <xdr:ext cx="8651875" cy="6286500"/>
    <xdr:graphicFrame macro="">
      <xdr:nvGraphicFramePr>
        <xdr:cNvPr id="3" name="Chart 2">
          <a:extLst>
            <a:ext uri="{FF2B5EF4-FFF2-40B4-BE49-F238E27FC236}">
              <a16:creationId xmlns:a16="http://schemas.microsoft.com/office/drawing/2014/main" xmlns="" id="{00000000-0008-0000-09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cdr:x>
      <cdr:y>0.93263</cdr:y>
    </cdr:from>
    <cdr:to>
      <cdr:x>0.9844</cdr:x>
      <cdr:y>1</cdr:y>
    </cdr:to>
    <cdr:sp macro="" textlink="">
      <cdr:nvSpPr>
        <cdr:cNvPr id="3" name="TextBox 1"/>
        <cdr:cNvSpPr txBox="1"/>
      </cdr:nvSpPr>
      <cdr:spPr>
        <a:xfrm xmlns:a="http://schemas.openxmlformats.org/drawingml/2006/main">
          <a:off x="0" y="5857875"/>
          <a:ext cx="8519160" cy="423182"/>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CA" sz="1100">
              <a:latin typeface="Arial" panose="020B0604020202020204" pitchFamily="34" charset="0"/>
              <a:cs typeface="Arial" panose="020B0604020202020204" pitchFamily="34" charset="0"/>
            </a:rPr>
            <a:t>Note: Saskatchewan data are not shown</a:t>
          </a:r>
          <a:r>
            <a:rPr lang="en-CA" sz="1100" baseline="0">
              <a:latin typeface="Arial" panose="020B0604020202020204" pitchFamily="34" charset="0"/>
              <a:cs typeface="Arial" panose="020B0604020202020204" pitchFamily="34" charset="0"/>
            </a:rPr>
            <a:t> for 2005 to 2008 due to the lack of data from the University of Regina.</a:t>
          </a:r>
          <a:endParaRPr lang="en-CA" sz="1100">
            <a:latin typeface="Arial" panose="020B0604020202020204" pitchFamily="34" charset="0"/>
            <a:cs typeface="Arial" panose="020B0604020202020204" pitchFamily="34" charset="0"/>
          </a:endParaRPr>
        </a:p>
        <a:p xmlns:a="http://schemas.openxmlformats.org/drawingml/2006/main">
          <a:pPr algn="l"/>
          <a:r>
            <a:rPr lang="en-CA" sz="1100">
              <a:latin typeface="Arial" panose="020B0604020202020204" pitchFamily="34" charset="0"/>
              <a:cs typeface="Arial" panose="020B0604020202020204" pitchFamily="34" charset="0"/>
            </a:rPr>
            <a:t>Source: Statistics</a:t>
          </a:r>
          <a:r>
            <a:rPr lang="en-CA" sz="1100" baseline="0">
              <a:latin typeface="Arial" panose="020B0604020202020204" pitchFamily="34" charset="0"/>
              <a:cs typeface="Arial" panose="020B0604020202020204" pitchFamily="34" charset="0"/>
            </a:rPr>
            <a:t> Canada.</a:t>
          </a:r>
          <a:endParaRPr lang="en-CA"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0.09533</cdr:x>
      <cdr:y>0.05347</cdr:y>
    </cdr:from>
    <cdr:to>
      <cdr:x>0.33119</cdr:x>
      <cdr:y>0.14746</cdr:y>
    </cdr:to>
    <cdr:sp macro="" textlink="">
      <cdr:nvSpPr>
        <cdr:cNvPr id="4" name="TextBox 1"/>
        <cdr:cNvSpPr txBox="1"/>
      </cdr:nvSpPr>
      <cdr:spPr>
        <a:xfrm xmlns:a="http://schemas.openxmlformats.org/drawingml/2006/main">
          <a:off x="826407" y="336550"/>
          <a:ext cx="2044700" cy="591502"/>
        </a:xfrm>
        <a:prstGeom xmlns:a="http://schemas.openxmlformats.org/drawingml/2006/main" prst="rect">
          <a:avLst/>
        </a:prstGeom>
        <a:solidFill xmlns:a="http://schemas.openxmlformats.org/drawingml/2006/main">
          <a:schemeClr val="bg1"/>
        </a:solidFill>
        <a:ln xmlns:a="http://schemas.openxmlformats.org/drawingml/2006/main" w="12700">
          <a:solidFill>
            <a:schemeClr val="accent3">
              <a:lumMod val="50000"/>
            </a:schemeClr>
          </a:solidFill>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400" b="1">
              <a:latin typeface="Arial" panose="020B0604020202020204" pitchFamily="34" charset="0"/>
              <a:cs typeface="Arial" panose="020B0604020202020204" pitchFamily="34" charset="0"/>
            </a:rPr>
            <a:t>Number of full-time</a:t>
          </a:r>
          <a:r>
            <a:rPr lang="en-US" sz="1400" b="1" baseline="0">
              <a:latin typeface="Arial" panose="020B0604020202020204" pitchFamily="34" charset="0"/>
              <a:cs typeface="Arial" panose="020B0604020202020204" pitchFamily="34" charset="0"/>
            </a:rPr>
            <a:t> </a:t>
          </a:r>
        </a:p>
        <a:p xmlns:a="http://schemas.openxmlformats.org/drawingml/2006/main">
          <a:pPr algn="l"/>
          <a:r>
            <a:rPr lang="en-US" sz="1400" b="1" baseline="0">
              <a:latin typeface="Arial" panose="020B0604020202020204" pitchFamily="34" charset="0"/>
              <a:cs typeface="Arial" panose="020B0604020202020204" pitchFamily="34" charset="0"/>
            </a:rPr>
            <a:t>doctoral enrolments</a:t>
          </a:r>
          <a:endParaRPr lang="en-US" sz="14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0.61494</cdr:x>
      <cdr:y>0.05628</cdr:y>
    </cdr:from>
    <cdr:to>
      <cdr:x>0.7914</cdr:x>
      <cdr:y>0.84848</cdr:y>
    </cdr:to>
    <cdr:sp macro="" textlink="">
      <cdr:nvSpPr>
        <cdr:cNvPr id="5" name="Rectangle 4"/>
        <cdr:cNvSpPr/>
      </cdr:nvSpPr>
      <cdr:spPr>
        <a:xfrm xmlns:a="http://schemas.openxmlformats.org/drawingml/2006/main">
          <a:off x="5320393" y="353785"/>
          <a:ext cx="1526721" cy="4980214"/>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marL="0" indent="0" algn="l"/>
          <a:endParaRPr lang="en-US" sz="1100">
            <a:solidFill>
              <a:sysClr val="window" lastClr="FFFFFF"/>
            </a:solidFill>
            <a:latin typeface="Calibri"/>
          </a:endParaRPr>
        </a:p>
      </cdr:txBody>
    </cdr:sp>
  </cdr:relSizeAnchor>
</c:userShapes>
</file>

<file path=xl/drawings/drawing16.xml><?xml version="1.0" encoding="utf-8"?>
<c:userShapes xmlns:c="http://schemas.openxmlformats.org/drawingml/2006/chart">
  <cdr:relSizeAnchor xmlns:cdr="http://schemas.openxmlformats.org/drawingml/2006/chartDrawing">
    <cdr:from>
      <cdr:x>0</cdr:x>
      <cdr:y>0.93263</cdr:y>
    </cdr:from>
    <cdr:to>
      <cdr:x>0.9844</cdr:x>
      <cdr:y>1</cdr:y>
    </cdr:to>
    <cdr:sp macro="" textlink="">
      <cdr:nvSpPr>
        <cdr:cNvPr id="3" name="TextBox 1"/>
        <cdr:cNvSpPr txBox="1"/>
      </cdr:nvSpPr>
      <cdr:spPr>
        <a:xfrm xmlns:a="http://schemas.openxmlformats.org/drawingml/2006/main">
          <a:off x="0" y="5857875"/>
          <a:ext cx="8519160" cy="423182"/>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CA" sz="1100">
              <a:latin typeface="Arial" panose="020B0604020202020204" pitchFamily="34" charset="0"/>
              <a:cs typeface="Arial" panose="020B0604020202020204" pitchFamily="34" charset="0"/>
            </a:rPr>
            <a:t>Note: Saskatchewan data are not shown</a:t>
          </a:r>
          <a:r>
            <a:rPr lang="en-CA" sz="1100" baseline="0">
              <a:latin typeface="Arial" panose="020B0604020202020204" pitchFamily="34" charset="0"/>
              <a:cs typeface="Arial" panose="020B0604020202020204" pitchFamily="34" charset="0"/>
            </a:rPr>
            <a:t> for 2005 to 2008 due to the lack of data from the University of Regina.</a:t>
          </a:r>
          <a:endParaRPr lang="en-CA" sz="1100">
            <a:latin typeface="Arial" panose="020B0604020202020204" pitchFamily="34" charset="0"/>
            <a:cs typeface="Arial" panose="020B0604020202020204" pitchFamily="34" charset="0"/>
          </a:endParaRPr>
        </a:p>
        <a:p xmlns:a="http://schemas.openxmlformats.org/drawingml/2006/main">
          <a:pPr algn="l"/>
          <a:r>
            <a:rPr lang="en-CA" sz="1100">
              <a:latin typeface="Arial" panose="020B0604020202020204" pitchFamily="34" charset="0"/>
              <a:cs typeface="Arial" panose="020B0604020202020204" pitchFamily="34" charset="0"/>
            </a:rPr>
            <a:t>Source: Statistics</a:t>
          </a:r>
          <a:r>
            <a:rPr lang="en-CA" sz="1100" baseline="0">
              <a:latin typeface="Arial" panose="020B0604020202020204" pitchFamily="34" charset="0"/>
              <a:cs typeface="Arial" panose="020B0604020202020204" pitchFamily="34" charset="0"/>
            </a:rPr>
            <a:t> Canada.</a:t>
          </a:r>
          <a:endParaRPr lang="en-CA"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0.09533</cdr:x>
      <cdr:y>0.05347</cdr:y>
    </cdr:from>
    <cdr:to>
      <cdr:x>0.33119</cdr:x>
      <cdr:y>0.171</cdr:y>
    </cdr:to>
    <cdr:sp macro="" textlink="">
      <cdr:nvSpPr>
        <cdr:cNvPr id="4" name="TextBox 1"/>
        <cdr:cNvSpPr txBox="1"/>
      </cdr:nvSpPr>
      <cdr:spPr>
        <a:xfrm xmlns:a="http://schemas.openxmlformats.org/drawingml/2006/main">
          <a:off x="824783" y="336138"/>
          <a:ext cx="2040631" cy="738825"/>
        </a:xfrm>
        <a:prstGeom xmlns:a="http://schemas.openxmlformats.org/drawingml/2006/main" prst="rect">
          <a:avLst/>
        </a:prstGeom>
        <a:solidFill xmlns:a="http://schemas.openxmlformats.org/drawingml/2006/main">
          <a:schemeClr val="bg1"/>
        </a:solidFill>
        <a:ln xmlns:a="http://schemas.openxmlformats.org/drawingml/2006/main" w="12700">
          <a:solidFill>
            <a:schemeClr val="accent3">
              <a:lumMod val="50000"/>
            </a:schemeClr>
          </a:solidFill>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400" b="1">
              <a:latin typeface="Arial" panose="020B0604020202020204" pitchFamily="34" charset="0"/>
              <a:cs typeface="Arial" panose="020B0604020202020204" pitchFamily="34" charset="0"/>
            </a:rPr>
            <a:t>Number of full-time</a:t>
          </a:r>
          <a:r>
            <a:rPr lang="en-US" sz="1400" b="1" baseline="0">
              <a:latin typeface="Arial" panose="020B0604020202020204" pitchFamily="34" charset="0"/>
              <a:cs typeface="Arial" panose="020B0604020202020204" pitchFamily="34" charset="0"/>
            </a:rPr>
            <a:t> </a:t>
          </a:r>
        </a:p>
        <a:p xmlns:a="http://schemas.openxmlformats.org/drawingml/2006/main">
          <a:pPr algn="l"/>
          <a:r>
            <a:rPr lang="en-US" sz="1400" b="1" baseline="0">
              <a:latin typeface="Arial" panose="020B0604020202020204" pitchFamily="34" charset="0"/>
              <a:cs typeface="Arial" panose="020B0604020202020204" pitchFamily="34" charset="0"/>
            </a:rPr>
            <a:t>doctoral enrolments</a:t>
          </a:r>
        </a:p>
        <a:p xmlns:a="http://schemas.openxmlformats.org/drawingml/2006/main">
          <a:pPr algn="l"/>
          <a:r>
            <a:rPr lang="en-US" sz="1400" b="1" baseline="0">
              <a:latin typeface="Arial" panose="020B0604020202020204" pitchFamily="34" charset="0"/>
              <a:cs typeface="Arial" panose="020B0604020202020204" pitchFamily="34" charset="0"/>
            </a:rPr>
            <a:t>6 smaller provinces</a:t>
          </a:r>
          <a:endParaRPr lang="en-US" sz="14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0.63853</cdr:x>
      <cdr:y>0.15152</cdr:y>
    </cdr:from>
    <cdr:to>
      <cdr:x>0.79581</cdr:x>
      <cdr:y>0.8355</cdr:y>
    </cdr:to>
    <cdr:sp macro="" textlink="">
      <cdr:nvSpPr>
        <cdr:cNvPr id="5" name="Rectangle 4"/>
        <cdr:cNvSpPr/>
      </cdr:nvSpPr>
      <cdr:spPr>
        <a:xfrm xmlns:a="http://schemas.openxmlformats.org/drawingml/2006/main">
          <a:off x="5524500" y="952500"/>
          <a:ext cx="1360715" cy="4299858"/>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marL="0" indent="0" algn="l"/>
          <a:endParaRPr lang="en-US" sz="1100">
            <a:solidFill>
              <a:sysClr val="window" lastClr="FFFFFF"/>
            </a:solidFill>
            <a:latin typeface="Calibri"/>
          </a:endParaRPr>
        </a:p>
      </cdr:txBody>
    </cdr:sp>
  </cdr:relSizeAnchor>
</c:userShapes>
</file>

<file path=xl/drawings/drawing17.xml><?xml version="1.0" encoding="utf-8"?>
<xdr:wsDr xmlns:xdr="http://schemas.openxmlformats.org/drawingml/2006/spreadsheetDrawing" xmlns:a="http://schemas.openxmlformats.org/drawingml/2006/main">
  <xdr:absoluteAnchor>
    <xdr:pos x="0" y="381000"/>
    <xdr:ext cx="8647697" cy="6291513"/>
    <xdr:graphicFrame macro="">
      <xdr:nvGraphicFramePr>
        <xdr:cNvPr id="2" name="Chart 1">
          <a:extLst>
            <a:ext uri="{FF2B5EF4-FFF2-40B4-BE49-F238E27FC236}">
              <a16:creationId xmlns:a16="http://schemas.microsoft.com/office/drawing/2014/main" xmlns=""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9797143" y="381000"/>
    <xdr:ext cx="8647697" cy="6291513"/>
    <xdr:graphicFrame macro="">
      <xdr:nvGraphicFramePr>
        <xdr:cNvPr id="3" name="Chart 2">
          <a:extLst>
            <a:ext uri="{FF2B5EF4-FFF2-40B4-BE49-F238E27FC236}">
              <a16:creationId xmlns:a16="http://schemas.microsoft.com/office/drawing/2014/main" xmlns="" id="{00000000-0008-0000-0D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0.09262</cdr:x>
      <cdr:y>0.03667</cdr:y>
    </cdr:from>
    <cdr:to>
      <cdr:x>0.34653</cdr:x>
      <cdr:y>0.13388</cdr:y>
    </cdr:to>
    <cdr:sp macro="" textlink="">
      <cdr:nvSpPr>
        <cdr:cNvPr id="2" name="TextBox 1"/>
        <cdr:cNvSpPr txBox="1"/>
      </cdr:nvSpPr>
      <cdr:spPr>
        <a:xfrm xmlns:a="http://schemas.openxmlformats.org/drawingml/2006/main">
          <a:off x="802898" y="230812"/>
          <a:ext cx="2201141" cy="611783"/>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vertOverflow="clip" wrap="none" rtlCol="0" anchor="ctr"/>
        <a:lstStyle xmlns:a="http://schemas.openxmlformats.org/drawingml/2006/main"/>
        <a:p xmlns:a="http://schemas.openxmlformats.org/drawingml/2006/main">
          <a:r>
            <a:rPr lang="en-US" sz="1400" b="1">
              <a:latin typeface="Arial" panose="020B0604020202020204" pitchFamily="34" charset="0"/>
              <a:cs typeface="Arial" panose="020B0604020202020204" pitchFamily="34" charset="0"/>
            </a:rPr>
            <a:t>Number of full-time</a:t>
          </a:r>
        </a:p>
        <a:p xmlns:a="http://schemas.openxmlformats.org/drawingml/2006/main">
          <a:r>
            <a:rPr lang="en-US" sz="1400" b="1">
              <a:latin typeface="Arial" panose="020B0604020202020204" pitchFamily="34" charset="0"/>
              <a:cs typeface="Arial" panose="020B0604020202020204" pitchFamily="34" charset="0"/>
            </a:rPr>
            <a:t>Master's enrolments</a:t>
          </a:r>
        </a:p>
      </cdr:txBody>
    </cdr:sp>
  </cdr:relSizeAnchor>
  <cdr:relSizeAnchor xmlns:cdr="http://schemas.openxmlformats.org/drawingml/2006/chartDrawing">
    <cdr:from>
      <cdr:x>0</cdr:x>
      <cdr:y>0.96237</cdr:y>
    </cdr:from>
    <cdr:to>
      <cdr:x>0.57896</cdr:x>
      <cdr:y>1</cdr:y>
    </cdr:to>
    <cdr:sp macro="" textlink="">
      <cdr:nvSpPr>
        <cdr:cNvPr id="3" name="TextBox 2"/>
        <cdr:cNvSpPr txBox="1"/>
      </cdr:nvSpPr>
      <cdr:spPr>
        <a:xfrm xmlns:a="http://schemas.openxmlformats.org/drawingml/2006/main">
          <a:off x="0" y="6056923"/>
          <a:ext cx="5018942" cy="236811"/>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CA" sz="1100"/>
            <a:t>Source: Statistics </a:t>
          </a:r>
          <a:r>
            <a:rPr lang="en-CA" sz="1100">
              <a:latin typeface="Arial" panose="020B0604020202020204" pitchFamily="34" charset="0"/>
              <a:cs typeface="Arial" panose="020B0604020202020204" pitchFamily="34" charset="0"/>
            </a:rPr>
            <a:t>Canada</a:t>
          </a:r>
          <a:r>
            <a:rPr lang="en-CA" sz="1100"/>
            <a:t>.</a:t>
          </a:r>
        </a:p>
      </cdr:txBody>
    </cdr:sp>
  </cdr:relSizeAnchor>
  <cdr:relSizeAnchor xmlns:cdr="http://schemas.openxmlformats.org/drawingml/2006/chartDrawing">
    <cdr:from>
      <cdr:x>0.57118</cdr:x>
      <cdr:y>0.08219</cdr:y>
    </cdr:from>
    <cdr:to>
      <cdr:x>0.73482</cdr:x>
      <cdr:y>0.89323</cdr:y>
    </cdr:to>
    <cdr:sp macro="" textlink="">
      <cdr:nvSpPr>
        <cdr:cNvPr id="4" name="Rectangle 3"/>
        <cdr:cNvSpPr/>
      </cdr:nvSpPr>
      <cdr:spPr>
        <a:xfrm xmlns:a="http://schemas.openxmlformats.org/drawingml/2006/main">
          <a:off x="4939393" y="517072"/>
          <a:ext cx="1415143" cy="5102679"/>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marL="0" indent="0" algn="l"/>
          <a:endParaRPr lang="en-US" sz="1100">
            <a:solidFill>
              <a:sysClr val="window" lastClr="FFFFFF"/>
            </a:solidFill>
            <a:latin typeface="Calibri"/>
          </a:endParaRPr>
        </a:p>
      </cdr:txBody>
    </cdr:sp>
  </cdr:relSizeAnchor>
</c:userShapes>
</file>

<file path=xl/drawings/drawing19.xml><?xml version="1.0" encoding="utf-8"?>
<c:userShapes xmlns:c="http://schemas.openxmlformats.org/drawingml/2006/chart">
  <cdr:relSizeAnchor xmlns:cdr="http://schemas.openxmlformats.org/drawingml/2006/chartDrawing">
    <cdr:from>
      <cdr:x>0.09262</cdr:x>
      <cdr:y>0.03667</cdr:y>
    </cdr:from>
    <cdr:to>
      <cdr:x>0.34653</cdr:x>
      <cdr:y>0.13388</cdr:y>
    </cdr:to>
    <cdr:sp macro="" textlink="">
      <cdr:nvSpPr>
        <cdr:cNvPr id="2" name="TextBox 1"/>
        <cdr:cNvSpPr txBox="1"/>
      </cdr:nvSpPr>
      <cdr:spPr>
        <a:xfrm xmlns:a="http://schemas.openxmlformats.org/drawingml/2006/main">
          <a:off x="802898" y="230812"/>
          <a:ext cx="2201141" cy="611783"/>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vertOverflow="clip" wrap="none" rtlCol="0" anchor="ctr"/>
        <a:lstStyle xmlns:a="http://schemas.openxmlformats.org/drawingml/2006/main"/>
        <a:p xmlns:a="http://schemas.openxmlformats.org/drawingml/2006/main">
          <a:r>
            <a:rPr lang="en-US" sz="1400" b="1">
              <a:latin typeface="Arial" panose="020B0604020202020204" pitchFamily="34" charset="0"/>
              <a:cs typeface="Arial" panose="020B0604020202020204" pitchFamily="34" charset="0"/>
            </a:rPr>
            <a:t>Number of full-time</a:t>
          </a:r>
        </a:p>
        <a:p xmlns:a="http://schemas.openxmlformats.org/drawingml/2006/main">
          <a:r>
            <a:rPr lang="en-US" sz="1400" b="1">
              <a:latin typeface="Arial" panose="020B0604020202020204" pitchFamily="34" charset="0"/>
              <a:cs typeface="Arial" panose="020B0604020202020204" pitchFamily="34" charset="0"/>
            </a:rPr>
            <a:t>doctoral enrolments</a:t>
          </a:r>
        </a:p>
      </cdr:txBody>
    </cdr:sp>
  </cdr:relSizeAnchor>
  <cdr:relSizeAnchor xmlns:cdr="http://schemas.openxmlformats.org/drawingml/2006/chartDrawing">
    <cdr:from>
      <cdr:x>0</cdr:x>
      <cdr:y>0.96237</cdr:y>
    </cdr:from>
    <cdr:to>
      <cdr:x>0.57896</cdr:x>
      <cdr:y>1</cdr:y>
    </cdr:to>
    <cdr:sp macro="" textlink="">
      <cdr:nvSpPr>
        <cdr:cNvPr id="3" name="TextBox 2"/>
        <cdr:cNvSpPr txBox="1"/>
      </cdr:nvSpPr>
      <cdr:spPr>
        <a:xfrm xmlns:a="http://schemas.openxmlformats.org/drawingml/2006/main">
          <a:off x="0" y="6056923"/>
          <a:ext cx="5018942" cy="236811"/>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CA" sz="1100"/>
            <a:t>Source: Statistics </a:t>
          </a:r>
          <a:r>
            <a:rPr lang="en-CA" sz="1100">
              <a:latin typeface="Arial" panose="020B0604020202020204" pitchFamily="34" charset="0"/>
              <a:cs typeface="Arial" panose="020B0604020202020204" pitchFamily="34" charset="0"/>
            </a:rPr>
            <a:t>Canada</a:t>
          </a:r>
          <a:r>
            <a:rPr lang="en-CA" sz="1100"/>
            <a:t>.</a:t>
          </a:r>
        </a:p>
      </cdr:txBody>
    </cdr:sp>
  </cdr:relSizeAnchor>
  <cdr:relSizeAnchor xmlns:cdr="http://schemas.openxmlformats.org/drawingml/2006/chartDrawing">
    <cdr:from>
      <cdr:x>0.59636</cdr:x>
      <cdr:y>0.0584</cdr:y>
    </cdr:from>
    <cdr:to>
      <cdr:x>0.73514</cdr:x>
      <cdr:y>0.88025</cdr:y>
    </cdr:to>
    <cdr:sp macro="" textlink="">
      <cdr:nvSpPr>
        <cdr:cNvPr id="4" name="Rectangle 3"/>
        <cdr:cNvSpPr/>
      </cdr:nvSpPr>
      <cdr:spPr>
        <a:xfrm xmlns:a="http://schemas.openxmlformats.org/drawingml/2006/main">
          <a:off x="5157107" y="367393"/>
          <a:ext cx="1200150" cy="5170715"/>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marL="0" indent="0" algn="l"/>
          <a:endParaRPr lang="en-US" sz="1100">
            <a:solidFill>
              <a:sysClr val="window" lastClr="FFFFFF"/>
            </a:solidFill>
            <a:latin typeface="Calibri"/>
          </a:endParaRPr>
        </a:p>
      </cdr:txBody>
    </cdr:sp>
  </cdr:relSizeAnchor>
</c:userShapes>
</file>

<file path=xl/drawings/drawing2.xml><?xml version="1.0" encoding="utf-8"?>
<xdr:wsDr xmlns:xdr="http://schemas.openxmlformats.org/drawingml/2006/spreadsheetDrawing" xmlns:a="http://schemas.openxmlformats.org/drawingml/2006/main">
  <xdr:absoluteAnchor>
    <xdr:pos x="324304" y="594179"/>
    <xdr:ext cx="8647697" cy="6291513"/>
    <xdr:graphicFrame macro="">
      <xdr:nvGraphicFramePr>
        <xdr:cNvPr id="3" name="Chart 2">
          <a:extLst>
            <a:ext uri="{FF2B5EF4-FFF2-40B4-BE49-F238E27FC236}">
              <a16:creationId xmlns:a16="http://schemas.microsoft.com/office/drawing/2014/main" xmlns="" id="{00000000-0008-0000-03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10504716" y="612322"/>
    <xdr:ext cx="8647697" cy="6291513"/>
    <xdr:graphicFrame macro="">
      <xdr:nvGraphicFramePr>
        <xdr:cNvPr id="7" name="Chart 6">
          <a:extLst>
            <a:ext uri="{FF2B5EF4-FFF2-40B4-BE49-F238E27FC236}">
              <a16:creationId xmlns:a16="http://schemas.microsoft.com/office/drawing/2014/main" xmlns="" id="{00000000-0008-0000-0300-000007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20.xml><?xml version="1.0" encoding="utf-8"?>
<xdr:wsDr xmlns:xdr="http://schemas.openxmlformats.org/drawingml/2006/spreadsheetDrawing" xmlns:a="http://schemas.openxmlformats.org/drawingml/2006/main">
  <xdr:absoluteAnchor>
    <xdr:pos x="0" y="381000"/>
    <xdr:ext cx="8647697" cy="6291513"/>
    <xdr:graphicFrame macro="">
      <xdr:nvGraphicFramePr>
        <xdr:cNvPr id="2" name="Chart 1">
          <a:extLst>
            <a:ext uri="{FF2B5EF4-FFF2-40B4-BE49-F238E27FC236}">
              <a16:creationId xmlns:a16="http://schemas.microsoft.com/office/drawing/2014/main" xmlns="" id="{00000000-0008-0000-1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9837965" y="367393"/>
    <xdr:ext cx="8647697" cy="6291513"/>
    <xdr:graphicFrame macro="">
      <xdr:nvGraphicFramePr>
        <xdr:cNvPr id="3" name="Chart 2">
          <a:extLst>
            <a:ext uri="{FF2B5EF4-FFF2-40B4-BE49-F238E27FC236}">
              <a16:creationId xmlns:a16="http://schemas.microsoft.com/office/drawing/2014/main" xmlns="" id="{00000000-0008-0000-12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21.xml><?xml version="1.0" encoding="utf-8"?>
<c:userShapes xmlns:c="http://schemas.openxmlformats.org/drawingml/2006/chart">
  <cdr:relSizeAnchor xmlns:cdr="http://schemas.openxmlformats.org/drawingml/2006/chartDrawing">
    <cdr:from>
      <cdr:x>0.10079</cdr:x>
      <cdr:y>0.01336</cdr:y>
    </cdr:from>
    <cdr:to>
      <cdr:x>0.34313</cdr:x>
      <cdr:y>0.11406</cdr:y>
    </cdr:to>
    <cdr:sp macro="" textlink="">
      <cdr:nvSpPr>
        <cdr:cNvPr id="2" name="TextBox 1"/>
        <cdr:cNvSpPr txBox="1"/>
      </cdr:nvSpPr>
      <cdr:spPr>
        <a:xfrm xmlns:a="http://schemas.openxmlformats.org/drawingml/2006/main">
          <a:off x="871580" y="84055"/>
          <a:ext cx="2095683" cy="633556"/>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wrap="none" rtlCol="0" anchor="ctr"/>
        <a:lstStyle xmlns:a="http://schemas.openxmlformats.org/drawingml/2006/main"/>
        <a:p xmlns:a="http://schemas.openxmlformats.org/drawingml/2006/main">
          <a:pPr algn="l"/>
          <a:r>
            <a:rPr lang="en-US" sz="1400" b="1">
              <a:latin typeface="Arial" panose="020B0604020202020204" pitchFamily="34" charset="0"/>
              <a:cs typeface="Arial" panose="020B0604020202020204" pitchFamily="34" charset="0"/>
            </a:rPr>
            <a:t>Number of full-time</a:t>
          </a:r>
        </a:p>
        <a:p xmlns:a="http://schemas.openxmlformats.org/drawingml/2006/main">
          <a:pPr algn="l"/>
          <a:r>
            <a:rPr lang="en-US" sz="1400" b="1">
              <a:latin typeface="Arial" panose="020B0604020202020204" pitchFamily="34" charset="0"/>
              <a:cs typeface="Arial" panose="020B0604020202020204" pitchFamily="34" charset="0"/>
            </a:rPr>
            <a:t>Master's enrolments</a:t>
          </a:r>
        </a:p>
      </cdr:txBody>
    </cdr:sp>
  </cdr:relSizeAnchor>
  <cdr:relSizeAnchor xmlns:cdr="http://schemas.openxmlformats.org/drawingml/2006/chartDrawing">
    <cdr:from>
      <cdr:x>0</cdr:x>
      <cdr:y>0.96431</cdr:y>
    </cdr:from>
    <cdr:to>
      <cdr:x>0.70151</cdr:x>
      <cdr:y>1</cdr:y>
    </cdr:to>
    <cdr:sp macro="" textlink="">
      <cdr:nvSpPr>
        <cdr:cNvPr id="3" name="TextBox 2"/>
        <cdr:cNvSpPr txBox="1"/>
      </cdr:nvSpPr>
      <cdr:spPr>
        <a:xfrm xmlns:a="http://schemas.openxmlformats.org/drawingml/2006/main">
          <a:off x="0" y="6069134"/>
          <a:ext cx="6081347" cy="224599"/>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CA" sz="1100">
              <a:latin typeface="Arial" panose="020B0604020202020204" pitchFamily="34" charset="0"/>
              <a:cs typeface="Arial" panose="020B0604020202020204" pitchFamily="34" charset="0"/>
            </a:rPr>
            <a:t>Source:</a:t>
          </a:r>
          <a:r>
            <a:rPr lang="en-CA" sz="1100" baseline="0">
              <a:latin typeface="Arial" panose="020B0604020202020204" pitchFamily="34" charset="0"/>
              <a:cs typeface="Arial" panose="020B0604020202020204" pitchFamily="34" charset="0"/>
            </a:rPr>
            <a:t> Statistics Canada.</a:t>
          </a:r>
          <a:endParaRPr lang="en-CA"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0.7944</cdr:x>
      <cdr:y>0.06308</cdr:y>
    </cdr:from>
    <cdr:to>
      <cdr:x>0.98899</cdr:x>
      <cdr:y>0.7923</cdr:y>
    </cdr:to>
    <cdr:sp macro="" textlink="">
      <cdr:nvSpPr>
        <cdr:cNvPr id="4" name="Rectangle 3"/>
        <cdr:cNvSpPr/>
      </cdr:nvSpPr>
      <cdr:spPr>
        <a:xfrm xmlns:a="http://schemas.openxmlformats.org/drawingml/2006/main">
          <a:off x="6869697" y="396875"/>
          <a:ext cx="1682750" cy="4587874"/>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marL="0" indent="0" algn="l"/>
          <a:endParaRPr lang="en-US" sz="1100">
            <a:solidFill>
              <a:sysClr val="window" lastClr="FFFFFF"/>
            </a:solidFill>
            <a:latin typeface="Calibri"/>
          </a:endParaRPr>
        </a:p>
      </cdr:txBody>
    </cdr:sp>
  </cdr:relSizeAnchor>
</c:userShapes>
</file>

<file path=xl/drawings/drawing22.xml><?xml version="1.0" encoding="utf-8"?>
<c:userShapes xmlns:c="http://schemas.openxmlformats.org/drawingml/2006/chart">
  <cdr:relSizeAnchor xmlns:cdr="http://schemas.openxmlformats.org/drawingml/2006/chartDrawing">
    <cdr:from>
      <cdr:x>0.09449</cdr:x>
      <cdr:y>0.00903</cdr:y>
    </cdr:from>
    <cdr:to>
      <cdr:x>0.33683</cdr:x>
      <cdr:y>0.10973</cdr:y>
    </cdr:to>
    <cdr:sp macro="" textlink="">
      <cdr:nvSpPr>
        <cdr:cNvPr id="2" name="TextBox 1"/>
        <cdr:cNvSpPr txBox="1"/>
      </cdr:nvSpPr>
      <cdr:spPr>
        <a:xfrm xmlns:a="http://schemas.openxmlformats.org/drawingml/2006/main">
          <a:off x="817151" y="56841"/>
          <a:ext cx="2095683" cy="633556"/>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wrap="none" rtlCol="0" anchor="ctr"/>
        <a:lstStyle xmlns:a="http://schemas.openxmlformats.org/drawingml/2006/main"/>
        <a:p xmlns:a="http://schemas.openxmlformats.org/drawingml/2006/main">
          <a:pPr algn="l"/>
          <a:r>
            <a:rPr lang="en-US" sz="1400" b="1">
              <a:latin typeface="Arial" panose="020B0604020202020204" pitchFamily="34" charset="0"/>
              <a:cs typeface="Arial" panose="020B0604020202020204" pitchFamily="34" charset="0"/>
            </a:rPr>
            <a:t>Number of full-time</a:t>
          </a:r>
        </a:p>
        <a:p xmlns:a="http://schemas.openxmlformats.org/drawingml/2006/main">
          <a:pPr algn="l"/>
          <a:r>
            <a:rPr lang="en-US" sz="1400" b="1">
              <a:latin typeface="Arial" panose="020B0604020202020204" pitchFamily="34" charset="0"/>
              <a:cs typeface="Arial" panose="020B0604020202020204" pitchFamily="34" charset="0"/>
            </a:rPr>
            <a:t>doctoral</a:t>
          </a:r>
          <a:r>
            <a:rPr lang="en-US" sz="1400" b="1" baseline="0">
              <a:latin typeface="Arial" panose="020B0604020202020204" pitchFamily="34" charset="0"/>
              <a:cs typeface="Arial" panose="020B0604020202020204" pitchFamily="34" charset="0"/>
            </a:rPr>
            <a:t> </a:t>
          </a:r>
          <a:r>
            <a:rPr lang="en-US" sz="1400" b="1">
              <a:latin typeface="Arial" panose="020B0604020202020204" pitchFamily="34" charset="0"/>
              <a:cs typeface="Arial" panose="020B0604020202020204" pitchFamily="34" charset="0"/>
            </a:rPr>
            <a:t>enrolments</a:t>
          </a:r>
        </a:p>
      </cdr:txBody>
    </cdr:sp>
  </cdr:relSizeAnchor>
  <cdr:relSizeAnchor xmlns:cdr="http://schemas.openxmlformats.org/drawingml/2006/chartDrawing">
    <cdr:from>
      <cdr:x>0</cdr:x>
      <cdr:y>0.96431</cdr:y>
    </cdr:from>
    <cdr:to>
      <cdr:x>0.70151</cdr:x>
      <cdr:y>1</cdr:y>
    </cdr:to>
    <cdr:sp macro="" textlink="">
      <cdr:nvSpPr>
        <cdr:cNvPr id="3" name="TextBox 2"/>
        <cdr:cNvSpPr txBox="1"/>
      </cdr:nvSpPr>
      <cdr:spPr>
        <a:xfrm xmlns:a="http://schemas.openxmlformats.org/drawingml/2006/main">
          <a:off x="0" y="6069134"/>
          <a:ext cx="6081347" cy="224599"/>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CA" sz="1100">
              <a:latin typeface="Arial" panose="020B0604020202020204" pitchFamily="34" charset="0"/>
              <a:cs typeface="Arial" panose="020B0604020202020204" pitchFamily="34" charset="0"/>
            </a:rPr>
            <a:t>Source:</a:t>
          </a:r>
          <a:r>
            <a:rPr lang="en-CA" sz="1100" baseline="0">
              <a:latin typeface="Arial" panose="020B0604020202020204" pitchFamily="34" charset="0"/>
              <a:cs typeface="Arial" panose="020B0604020202020204" pitchFamily="34" charset="0"/>
            </a:rPr>
            <a:t> Statistics Canada.</a:t>
          </a:r>
          <a:endParaRPr lang="en-CA"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0.78386</cdr:x>
      <cdr:y>0.13878</cdr:y>
    </cdr:from>
    <cdr:to>
      <cdr:x>0.98947</cdr:x>
      <cdr:y>0.77968</cdr:y>
    </cdr:to>
    <cdr:sp macro="" textlink="">
      <cdr:nvSpPr>
        <cdr:cNvPr id="4" name="Rectangle 3"/>
        <cdr:cNvSpPr/>
      </cdr:nvSpPr>
      <cdr:spPr>
        <a:xfrm xmlns:a="http://schemas.openxmlformats.org/drawingml/2006/main">
          <a:off x="6778625" y="873125"/>
          <a:ext cx="1777999" cy="4032251"/>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marL="0" indent="0" algn="l"/>
          <a:endParaRPr lang="en-US" sz="1100">
            <a:solidFill>
              <a:sysClr val="window" lastClr="FFFFFF"/>
            </a:solidFill>
            <a:latin typeface="Calibri"/>
          </a:endParaRPr>
        </a:p>
      </cdr:txBody>
    </cdr:sp>
  </cdr:relSizeAnchor>
</c:userShapes>
</file>

<file path=xl/drawings/drawing23.xml><?xml version="1.0" encoding="utf-8"?>
<xdr:wsDr xmlns:xdr="http://schemas.openxmlformats.org/drawingml/2006/spreadsheetDrawing" xmlns:a="http://schemas.openxmlformats.org/drawingml/2006/main">
  <xdr:absoluteAnchor>
    <xdr:pos x="0" y="381000"/>
    <xdr:ext cx="8647697" cy="6291513"/>
    <xdr:graphicFrame macro="">
      <xdr:nvGraphicFramePr>
        <xdr:cNvPr id="3" name="Chart 2">
          <a:extLst>
            <a:ext uri="{FF2B5EF4-FFF2-40B4-BE49-F238E27FC236}">
              <a16:creationId xmlns:a16="http://schemas.microsoft.com/office/drawing/2014/main" xmlns="" id="{00000000-0008-0000-17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9810751" y="394607"/>
    <xdr:ext cx="8647697" cy="6291513"/>
    <xdr:graphicFrame macro="">
      <xdr:nvGraphicFramePr>
        <xdr:cNvPr id="4" name="Chart 3">
          <a:extLst>
            <a:ext uri="{FF2B5EF4-FFF2-40B4-BE49-F238E27FC236}">
              <a16:creationId xmlns:a16="http://schemas.microsoft.com/office/drawing/2014/main" xmlns="" id="{00000000-0008-0000-1700-000004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0.09449</cdr:x>
      <cdr:y>0.00903</cdr:y>
    </cdr:from>
    <cdr:to>
      <cdr:x>0.33683</cdr:x>
      <cdr:y>0.10973</cdr:y>
    </cdr:to>
    <cdr:sp macro="" textlink="">
      <cdr:nvSpPr>
        <cdr:cNvPr id="2" name="TextBox 1"/>
        <cdr:cNvSpPr txBox="1"/>
      </cdr:nvSpPr>
      <cdr:spPr>
        <a:xfrm xmlns:a="http://schemas.openxmlformats.org/drawingml/2006/main">
          <a:off x="817151" y="56841"/>
          <a:ext cx="2095683" cy="633556"/>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wrap="none" rtlCol="0" anchor="ctr"/>
        <a:lstStyle xmlns:a="http://schemas.openxmlformats.org/drawingml/2006/main"/>
        <a:p xmlns:a="http://schemas.openxmlformats.org/drawingml/2006/main">
          <a:pPr algn="l"/>
          <a:r>
            <a:rPr lang="en-US" sz="1400" b="1">
              <a:latin typeface="Arial" panose="020B0604020202020204" pitchFamily="34" charset="0"/>
              <a:cs typeface="Arial" panose="020B0604020202020204" pitchFamily="34" charset="0"/>
            </a:rPr>
            <a:t>Number of full-time</a:t>
          </a:r>
        </a:p>
        <a:p xmlns:a="http://schemas.openxmlformats.org/drawingml/2006/main">
          <a:pPr algn="l"/>
          <a:r>
            <a:rPr lang="en-US" sz="1400" b="1">
              <a:latin typeface="Arial" panose="020B0604020202020204" pitchFamily="34" charset="0"/>
              <a:cs typeface="Arial" panose="020B0604020202020204" pitchFamily="34" charset="0"/>
            </a:rPr>
            <a:t>Master's enrolments</a:t>
          </a:r>
        </a:p>
      </cdr:txBody>
    </cdr:sp>
  </cdr:relSizeAnchor>
  <cdr:relSizeAnchor xmlns:cdr="http://schemas.openxmlformats.org/drawingml/2006/chartDrawing">
    <cdr:from>
      <cdr:x>0</cdr:x>
      <cdr:y>0.96431</cdr:y>
    </cdr:from>
    <cdr:to>
      <cdr:x>0.70151</cdr:x>
      <cdr:y>1</cdr:y>
    </cdr:to>
    <cdr:sp macro="" textlink="">
      <cdr:nvSpPr>
        <cdr:cNvPr id="3" name="TextBox 2"/>
        <cdr:cNvSpPr txBox="1"/>
      </cdr:nvSpPr>
      <cdr:spPr>
        <a:xfrm xmlns:a="http://schemas.openxmlformats.org/drawingml/2006/main">
          <a:off x="0" y="6069134"/>
          <a:ext cx="6081347" cy="224599"/>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CA" sz="1100">
              <a:latin typeface="Arial" panose="020B0604020202020204" pitchFamily="34" charset="0"/>
              <a:cs typeface="Arial" panose="020B0604020202020204" pitchFamily="34" charset="0"/>
            </a:rPr>
            <a:t>Source:</a:t>
          </a:r>
          <a:r>
            <a:rPr lang="en-CA" sz="1100" baseline="0">
              <a:latin typeface="Arial" panose="020B0604020202020204" pitchFamily="34" charset="0"/>
              <a:cs typeface="Arial" panose="020B0604020202020204" pitchFamily="34" charset="0"/>
            </a:rPr>
            <a:t> Statistics Canada.</a:t>
          </a:r>
          <a:endParaRPr lang="en-CA"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0.79462</cdr:x>
      <cdr:y>0.0346</cdr:y>
    </cdr:from>
    <cdr:to>
      <cdr:x>0.9913</cdr:x>
      <cdr:y>0.651</cdr:y>
    </cdr:to>
    <cdr:sp macro="" textlink="">
      <cdr:nvSpPr>
        <cdr:cNvPr id="4" name="Rectangle 3"/>
        <cdr:cNvSpPr/>
      </cdr:nvSpPr>
      <cdr:spPr>
        <a:xfrm xmlns:a="http://schemas.openxmlformats.org/drawingml/2006/main">
          <a:off x="6871607" y="217714"/>
          <a:ext cx="1700893" cy="3878035"/>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marL="0" indent="0" algn="l"/>
          <a:endParaRPr lang="en-US" sz="1100">
            <a:solidFill>
              <a:sysClr val="window" lastClr="FFFFFF"/>
            </a:solidFill>
            <a:latin typeface="Calibri"/>
          </a:endParaRPr>
        </a:p>
      </cdr:txBody>
    </cdr:sp>
  </cdr:relSizeAnchor>
</c:userShapes>
</file>

<file path=xl/drawings/drawing25.xml><?xml version="1.0" encoding="utf-8"?>
<c:userShapes xmlns:c="http://schemas.openxmlformats.org/drawingml/2006/chart">
  <cdr:relSizeAnchor xmlns:cdr="http://schemas.openxmlformats.org/drawingml/2006/chartDrawing">
    <cdr:from>
      <cdr:x>0.09449</cdr:x>
      <cdr:y>0.00903</cdr:y>
    </cdr:from>
    <cdr:to>
      <cdr:x>0.33683</cdr:x>
      <cdr:y>0.10973</cdr:y>
    </cdr:to>
    <cdr:sp macro="" textlink="">
      <cdr:nvSpPr>
        <cdr:cNvPr id="2" name="TextBox 1"/>
        <cdr:cNvSpPr txBox="1"/>
      </cdr:nvSpPr>
      <cdr:spPr>
        <a:xfrm xmlns:a="http://schemas.openxmlformats.org/drawingml/2006/main">
          <a:off x="817151" y="56841"/>
          <a:ext cx="2095683" cy="633556"/>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wrap="none" rtlCol="0" anchor="ctr"/>
        <a:lstStyle xmlns:a="http://schemas.openxmlformats.org/drawingml/2006/main"/>
        <a:p xmlns:a="http://schemas.openxmlformats.org/drawingml/2006/main">
          <a:pPr algn="l"/>
          <a:r>
            <a:rPr lang="en-US" sz="1400" b="1">
              <a:latin typeface="Arial" panose="020B0604020202020204" pitchFamily="34" charset="0"/>
              <a:cs typeface="Arial" panose="020B0604020202020204" pitchFamily="34" charset="0"/>
            </a:rPr>
            <a:t>Number of full-time</a:t>
          </a:r>
        </a:p>
        <a:p xmlns:a="http://schemas.openxmlformats.org/drawingml/2006/main">
          <a:pPr algn="l"/>
          <a:r>
            <a:rPr lang="en-US" sz="1400" b="1">
              <a:latin typeface="Arial" panose="020B0604020202020204" pitchFamily="34" charset="0"/>
              <a:cs typeface="Arial" panose="020B0604020202020204" pitchFamily="34" charset="0"/>
            </a:rPr>
            <a:t>doctoral enrolments</a:t>
          </a:r>
        </a:p>
      </cdr:txBody>
    </cdr:sp>
  </cdr:relSizeAnchor>
  <cdr:relSizeAnchor xmlns:cdr="http://schemas.openxmlformats.org/drawingml/2006/chartDrawing">
    <cdr:from>
      <cdr:x>0</cdr:x>
      <cdr:y>0.96431</cdr:y>
    </cdr:from>
    <cdr:to>
      <cdr:x>0.70151</cdr:x>
      <cdr:y>1</cdr:y>
    </cdr:to>
    <cdr:sp macro="" textlink="">
      <cdr:nvSpPr>
        <cdr:cNvPr id="3" name="TextBox 2"/>
        <cdr:cNvSpPr txBox="1"/>
      </cdr:nvSpPr>
      <cdr:spPr>
        <a:xfrm xmlns:a="http://schemas.openxmlformats.org/drawingml/2006/main">
          <a:off x="0" y="6069134"/>
          <a:ext cx="6081347" cy="224599"/>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CA" sz="1100">
              <a:latin typeface="Arial" panose="020B0604020202020204" pitchFamily="34" charset="0"/>
              <a:cs typeface="Arial" panose="020B0604020202020204" pitchFamily="34" charset="0"/>
            </a:rPr>
            <a:t>Source:</a:t>
          </a:r>
          <a:r>
            <a:rPr lang="en-CA" sz="1100" baseline="0">
              <a:latin typeface="Arial" panose="020B0604020202020204" pitchFamily="34" charset="0"/>
              <a:cs typeface="Arial" panose="020B0604020202020204" pitchFamily="34" charset="0"/>
            </a:rPr>
            <a:t> Statistics Canada.</a:t>
          </a:r>
          <a:endParaRPr lang="en-CA"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0.77574</cdr:x>
      <cdr:y>0.15572</cdr:y>
    </cdr:from>
    <cdr:to>
      <cdr:x>0.98973</cdr:x>
      <cdr:y>0.84132</cdr:y>
    </cdr:to>
    <cdr:sp macro="" textlink="">
      <cdr:nvSpPr>
        <cdr:cNvPr id="4" name="Rectangle 3"/>
        <cdr:cNvSpPr/>
      </cdr:nvSpPr>
      <cdr:spPr>
        <a:xfrm xmlns:a="http://schemas.openxmlformats.org/drawingml/2006/main">
          <a:off x="6708322" y="979714"/>
          <a:ext cx="1850571" cy="4313464"/>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marL="0" indent="0" algn="l"/>
          <a:endParaRPr lang="en-US" sz="1100">
            <a:solidFill>
              <a:sysClr val="window" lastClr="FFFFFF"/>
            </a:solidFill>
            <a:latin typeface="Calibri"/>
          </a:endParaRPr>
        </a:p>
      </cdr:txBody>
    </cdr:sp>
  </cdr:relSizeAnchor>
</c:userShapes>
</file>

<file path=xl/drawings/drawing26.xml><?xml version="1.0" encoding="utf-8"?>
<xdr:wsDr xmlns:xdr="http://schemas.openxmlformats.org/drawingml/2006/spreadsheetDrawing" xmlns:a="http://schemas.openxmlformats.org/drawingml/2006/main">
  <xdr:absoluteAnchor>
    <xdr:pos x="609600" y="381000"/>
    <xdr:ext cx="8647697" cy="6291513"/>
    <xdr:graphicFrame macro="">
      <xdr:nvGraphicFramePr>
        <xdr:cNvPr id="2" name="Chart 1">
          <a:extLst>
            <a:ext uri="{FF2B5EF4-FFF2-40B4-BE49-F238E27FC236}">
              <a16:creationId xmlns:a16="http://schemas.microsoft.com/office/drawing/2014/main" xmlns="" id="{00000000-0008-0000-1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7.xml><?xml version="1.0" encoding="utf-8"?>
<c:userShapes xmlns:c="http://schemas.openxmlformats.org/drawingml/2006/chart">
  <cdr:relSizeAnchor xmlns:cdr="http://schemas.openxmlformats.org/drawingml/2006/chartDrawing">
    <cdr:from>
      <cdr:x>0.06842</cdr:x>
      <cdr:y>0.01165</cdr:y>
    </cdr:from>
    <cdr:to>
      <cdr:x>0.49866</cdr:x>
      <cdr:y>0.13388</cdr:y>
    </cdr:to>
    <cdr:sp macro="" textlink="">
      <cdr:nvSpPr>
        <cdr:cNvPr id="2" name="TextBox 1"/>
        <cdr:cNvSpPr txBox="1"/>
      </cdr:nvSpPr>
      <cdr:spPr>
        <a:xfrm xmlns:a="http://schemas.openxmlformats.org/drawingml/2006/main">
          <a:off x="593129" y="73322"/>
          <a:ext cx="3729755" cy="769274"/>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wrap="none" rtlCol="0" anchor="ctr"/>
        <a:lstStyle xmlns:a="http://schemas.openxmlformats.org/drawingml/2006/main"/>
        <a:p xmlns:a="http://schemas.openxmlformats.org/drawingml/2006/main">
          <a:r>
            <a:rPr lang="en-US" sz="1400" b="1">
              <a:latin typeface="Arial" panose="020B0604020202020204" pitchFamily="34" charset="0"/>
              <a:cs typeface="Arial" panose="020B0604020202020204" pitchFamily="34" charset="0"/>
            </a:rPr>
            <a:t>Canada:</a:t>
          </a:r>
        </a:p>
        <a:p xmlns:a="http://schemas.openxmlformats.org/drawingml/2006/main">
          <a:r>
            <a:rPr lang="en-US" sz="1400" b="1">
              <a:latin typeface="Arial" panose="020B0604020202020204" pitchFamily="34" charset="0"/>
              <a:cs typeface="Arial" panose="020B0604020202020204" pitchFamily="34" charset="0"/>
            </a:rPr>
            <a:t>Number of full-time Master's</a:t>
          </a:r>
          <a:r>
            <a:rPr lang="en-US" sz="1400" b="1" baseline="0">
              <a:latin typeface="Arial" panose="020B0604020202020204" pitchFamily="34" charset="0"/>
              <a:cs typeface="Arial" panose="020B0604020202020204" pitchFamily="34" charset="0"/>
            </a:rPr>
            <a:t> </a:t>
          </a:r>
          <a:r>
            <a:rPr lang="en-US" sz="1400" b="1">
              <a:latin typeface="Arial" panose="020B0604020202020204" pitchFamily="34" charset="0"/>
              <a:cs typeface="Arial" panose="020B0604020202020204" pitchFamily="34" charset="0"/>
            </a:rPr>
            <a:t>enrolments</a:t>
          </a:r>
        </a:p>
        <a:p xmlns:a="http://schemas.openxmlformats.org/drawingml/2006/main">
          <a:r>
            <a:rPr lang="en-US" sz="1400" b="1">
              <a:latin typeface="Arial" panose="020B0604020202020204" pitchFamily="34" charset="0"/>
              <a:cs typeface="Arial" panose="020B0604020202020204" pitchFamily="34" charset="0"/>
            </a:rPr>
            <a:t>per 1,000 population</a:t>
          </a:r>
        </a:p>
      </cdr:txBody>
    </cdr:sp>
  </cdr:relSizeAnchor>
  <cdr:relSizeAnchor xmlns:cdr="http://schemas.openxmlformats.org/drawingml/2006/chartDrawing">
    <cdr:from>
      <cdr:x>0</cdr:x>
      <cdr:y>0.93909</cdr:y>
    </cdr:from>
    <cdr:to>
      <cdr:x>0.22538</cdr:x>
      <cdr:y>0.99342</cdr:y>
    </cdr:to>
    <cdr:sp macro="" textlink="">
      <cdr:nvSpPr>
        <cdr:cNvPr id="3" name="TextBox 2"/>
        <cdr:cNvSpPr txBox="1"/>
      </cdr:nvSpPr>
      <cdr:spPr>
        <a:xfrm xmlns:a="http://schemas.openxmlformats.org/drawingml/2006/main">
          <a:off x="0" y="5910385"/>
          <a:ext cx="1953846" cy="341922"/>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CA" sz="1100">
              <a:latin typeface="Arial" panose="020B0604020202020204" pitchFamily="34" charset="0"/>
              <a:cs typeface="Arial" panose="020B0604020202020204" pitchFamily="34" charset="0"/>
            </a:rPr>
            <a:t>Source:</a:t>
          </a:r>
          <a:r>
            <a:rPr lang="en-CA" sz="1100" baseline="0">
              <a:latin typeface="Arial" panose="020B0604020202020204" pitchFamily="34" charset="0"/>
              <a:cs typeface="Arial" panose="020B0604020202020204" pitchFamily="34" charset="0"/>
            </a:rPr>
            <a:t> Statistics Canada.</a:t>
          </a:r>
          <a:endParaRPr lang="en-CA"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0.77872</cdr:x>
      <cdr:y>0.05753</cdr:y>
    </cdr:from>
    <cdr:to>
      <cdr:x>0.99193</cdr:x>
      <cdr:y>0.82964</cdr:y>
    </cdr:to>
    <cdr:sp macro="" textlink="">
      <cdr:nvSpPr>
        <cdr:cNvPr id="5" name="Rectangle 4"/>
        <cdr:cNvSpPr/>
      </cdr:nvSpPr>
      <cdr:spPr>
        <a:xfrm xmlns:a="http://schemas.openxmlformats.org/drawingml/2006/main">
          <a:off x="6734176" y="361950"/>
          <a:ext cx="1843704" cy="4857750"/>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marL="0" indent="0" algn="l"/>
          <a:endParaRPr lang="en-US" sz="1100">
            <a:solidFill>
              <a:sysClr val="window" lastClr="FFFFFF"/>
            </a:solidFill>
            <a:latin typeface="Calibri"/>
          </a:endParaRPr>
        </a:p>
      </cdr:txBody>
    </cdr:sp>
  </cdr:relSizeAnchor>
</c:userShapes>
</file>

<file path=xl/drawings/drawing28.xml><?xml version="1.0" encoding="utf-8"?>
<xdr:wsDr xmlns:xdr="http://schemas.openxmlformats.org/drawingml/2006/spreadsheetDrawing" xmlns:a="http://schemas.openxmlformats.org/drawingml/2006/main">
  <xdr:absoluteAnchor>
    <xdr:pos x="1219200" y="381000"/>
    <xdr:ext cx="8639577" cy="6278451"/>
    <xdr:graphicFrame macro="">
      <xdr:nvGraphicFramePr>
        <xdr:cNvPr id="2" name="Chart 1">
          <a:extLst>
            <a:ext uri="{FF2B5EF4-FFF2-40B4-BE49-F238E27FC236}">
              <a16:creationId xmlns:a16="http://schemas.microsoft.com/office/drawing/2014/main" xmlns="" id="{00000000-0008-0000-1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9.xml><?xml version="1.0" encoding="utf-8"?>
<c:userShapes xmlns:c="http://schemas.openxmlformats.org/drawingml/2006/chart">
  <cdr:relSizeAnchor xmlns:cdr="http://schemas.openxmlformats.org/drawingml/2006/chartDrawing">
    <cdr:from>
      <cdr:x>0.06842</cdr:x>
      <cdr:y>0.01165</cdr:y>
    </cdr:from>
    <cdr:to>
      <cdr:x>0.41133</cdr:x>
      <cdr:y>0.13194</cdr:y>
    </cdr:to>
    <cdr:sp macro="" textlink="">
      <cdr:nvSpPr>
        <cdr:cNvPr id="2" name="TextBox 1"/>
        <cdr:cNvSpPr txBox="1"/>
      </cdr:nvSpPr>
      <cdr:spPr>
        <a:xfrm xmlns:a="http://schemas.openxmlformats.org/drawingml/2006/main">
          <a:off x="593127" y="73293"/>
          <a:ext cx="2972672" cy="757074"/>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wrap="none" rtlCol="0" anchor="ctr"/>
        <a:lstStyle xmlns:a="http://schemas.openxmlformats.org/drawingml/2006/main"/>
        <a:p xmlns:a="http://schemas.openxmlformats.org/drawingml/2006/main">
          <a:r>
            <a:rPr lang="en-US" sz="1400" b="1">
              <a:latin typeface="Arial" panose="020B0604020202020204" pitchFamily="34" charset="0"/>
              <a:cs typeface="Arial" panose="020B0604020202020204" pitchFamily="34" charset="0"/>
            </a:rPr>
            <a:t>Number of doctoral enrolments</a:t>
          </a:r>
        </a:p>
        <a:p xmlns:a="http://schemas.openxmlformats.org/drawingml/2006/main">
          <a:r>
            <a:rPr lang="en-US" sz="1400" b="1">
              <a:latin typeface="Arial" panose="020B0604020202020204" pitchFamily="34" charset="0"/>
              <a:cs typeface="Arial" panose="020B0604020202020204" pitchFamily="34" charset="0"/>
            </a:rPr>
            <a:t>per 1,000 population,</a:t>
          </a:r>
        </a:p>
        <a:p xmlns:a="http://schemas.openxmlformats.org/drawingml/2006/main">
          <a:r>
            <a:rPr lang="en-US" sz="1400" b="1">
              <a:latin typeface="Arial" panose="020B0604020202020204" pitchFamily="34" charset="0"/>
              <a:cs typeface="Arial" panose="020B0604020202020204" pitchFamily="34" charset="0"/>
            </a:rPr>
            <a:t>Canada</a:t>
          </a:r>
        </a:p>
      </cdr:txBody>
    </cdr:sp>
  </cdr:relSizeAnchor>
  <cdr:relSizeAnchor xmlns:cdr="http://schemas.openxmlformats.org/drawingml/2006/chartDrawing">
    <cdr:from>
      <cdr:x>0</cdr:x>
      <cdr:y>0.93909</cdr:y>
    </cdr:from>
    <cdr:to>
      <cdr:x>0.22538</cdr:x>
      <cdr:y>0.99342</cdr:y>
    </cdr:to>
    <cdr:sp macro="" textlink="">
      <cdr:nvSpPr>
        <cdr:cNvPr id="3" name="TextBox 2"/>
        <cdr:cNvSpPr txBox="1"/>
      </cdr:nvSpPr>
      <cdr:spPr>
        <a:xfrm xmlns:a="http://schemas.openxmlformats.org/drawingml/2006/main">
          <a:off x="0" y="5910385"/>
          <a:ext cx="1953846" cy="341922"/>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CA" sz="1100">
              <a:latin typeface="Arial" panose="020B0604020202020204" pitchFamily="34" charset="0"/>
              <a:cs typeface="Arial" panose="020B0604020202020204" pitchFamily="34" charset="0"/>
            </a:rPr>
            <a:t>Source:</a:t>
          </a:r>
          <a:r>
            <a:rPr lang="en-CA" sz="1100" baseline="0">
              <a:latin typeface="Arial" panose="020B0604020202020204" pitchFamily="34" charset="0"/>
              <a:cs typeface="Arial" panose="020B0604020202020204" pitchFamily="34" charset="0"/>
            </a:rPr>
            <a:t> Statistics Canada.</a:t>
          </a:r>
          <a:endParaRPr lang="en-CA"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0.77064</cdr:x>
      <cdr:y>0.06372</cdr:y>
    </cdr:from>
    <cdr:to>
      <cdr:x>0.98404</cdr:x>
      <cdr:y>0.83744</cdr:y>
    </cdr:to>
    <cdr:sp macro="" textlink="">
      <cdr:nvSpPr>
        <cdr:cNvPr id="4" name="Rectangle 3"/>
        <cdr:cNvSpPr/>
      </cdr:nvSpPr>
      <cdr:spPr>
        <a:xfrm xmlns:a="http://schemas.openxmlformats.org/drawingml/2006/main">
          <a:off x="6657975" y="400050"/>
          <a:ext cx="1843704" cy="4857750"/>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marL="0" indent="0" algn="l"/>
          <a:endParaRPr lang="en-US" sz="1100">
            <a:solidFill>
              <a:sysClr val="window" lastClr="FFFFFF"/>
            </a:solidFill>
            <a:latin typeface="Calibri"/>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0.09104</cdr:x>
      <cdr:y>0.02716</cdr:y>
    </cdr:from>
    <cdr:to>
      <cdr:x>0.32681</cdr:x>
      <cdr:y>0.10591</cdr:y>
    </cdr:to>
    <cdr:sp macro="" textlink="">
      <cdr:nvSpPr>
        <cdr:cNvPr id="2" name="TextBox 1"/>
        <cdr:cNvSpPr txBox="1"/>
      </cdr:nvSpPr>
      <cdr:spPr>
        <a:xfrm xmlns:a="http://schemas.openxmlformats.org/drawingml/2006/main">
          <a:off x="789214" y="170961"/>
          <a:ext cx="2043861" cy="495583"/>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wrap="none" rtlCol="0" anchor="ctr"/>
        <a:lstStyle xmlns:a="http://schemas.openxmlformats.org/drawingml/2006/main"/>
        <a:p xmlns:a="http://schemas.openxmlformats.org/drawingml/2006/main">
          <a:pPr algn="l"/>
          <a:r>
            <a:rPr lang="en-US" sz="1400" b="1">
              <a:latin typeface="Arial" panose="020B0604020202020204" pitchFamily="34" charset="0"/>
              <a:cs typeface="Arial" panose="020B0604020202020204" pitchFamily="34" charset="0"/>
            </a:rPr>
            <a:t>Number</a:t>
          </a:r>
          <a:r>
            <a:rPr lang="en-US" sz="1400" b="1" baseline="0">
              <a:latin typeface="Arial" panose="020B0604020202020204" pitchFamily="34" charset="0"/>
              <a:cs typeface="Arial" panose="020B0604020202020204" pitchFamily="34" charset="0"/>
            </a:rPr>
            <a:t> of </a:t>
          </a:r>
        </a:p>
        <a:p xmlns:a="http://schemas.openxmlformats.org/drawingml/2006/main">
          <a:pPr algn="l"/>
          <a:r>
            <a:rPr lang="en-US" sz="1400" b="1" baseline="0">
              <a:latin typeface="Arial" panose="020B0604020202020204" pitchFamily="34" charset="0"/>
              <a:cs typeface="Arial" panose="020B0604020202020204" pitchFamily="34" charset="0"/>
            </a:rPr>
            <a:t>f</a:t>
          </a:r>
          <a:r>
            <a:rPr lang="en-US" sz="1400" b="1">
              <a:latin typeface="Arial" panose="020B0604020202020204" pitchFamily="34" charset="0"/>
              <a:cs typeface="Arial" panose="020B0604020202020204" pitchFamily="34" charset="0"/>
            </a:rPr>
            <a:t>ull-time enrolments</a:t>
          </a:r>
        </a:p>
      </cdr:txBody>
    </cdr:sp>
  </cdr:relSizeAnchor>
  <cdr:relSizeAnchor xmlns:cdr="http://schemas.openxmlformats.org/drawingml/2006/chartDrawing">
    <cdr:from>
      <cdr:x>0</cdr:x>
      <cdr:y>0.95849</cdr:y>
    </cdr:from>
    <cdr:to>
      <cdr:x>0.51557</cdr:x>
      <cdr:y>0.9973</cdr:y>
    </cdr:to>
    <cdr:sp macro="" textlink="">
      <cdr:nvSpPr>
        <cdr:cNvPr id="3" name="TextBox 2"/>
        <cdr:cNvSpPr txBox="1"/>
      </cdr:nvSpPr>
      <cdr:spPr>
        <a:xfrm xmlns:a="http://schemas.openxmlformats.org/drawingml/2006/main">
          <a:off x="0" y="6032500"/>
          <a:ext cx="4469423" cy="244231"/>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CA" sz="1100">
              <a:latin typeface="Arial" panose="020B0604020202020204" pitchFamily="34" charset="0"/>
              <a:cs typeface="Arial" panose="020B0604020202020204" pitchFamily="34" charset="0"/>
            </a:rPr>
            <a:t>Source:</a:t>
          </a:r>
          <a:r>
            <a:rPr lang="en-CA" sz="1100" baseline="0">
              <a:latin typeface="Arial" panose="020B0604020202020204" pitchFamily="34" charset="0"/>
              <a:cs typeface="Arial" panose="020B0604020202020204" pitchFamily="34" charset="0"/>
            </a:rPr>
            <a:t> Statistics Canada.</a:t>
          </a:r>
          <a:endParaRPr lang="en-CA"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0.80275</cdr:x>
      <cdr:y>0.04398</cdr:y>
    </cdr:from>
    <cdr:to>
      <cdr:x>0.99314</cdr:x>
      <cdr:y>0.60457</cdr:y>
    </cdr:to>
    <cdr:sp macro="" textlink="">
      <cdr:nvSpPr>
        <cdr:cNvPr id="6" name="Rectangle 5"/>
        <cdr:cNvSpPr/>
      </cdr:nvSpPr>
      <cdr:spPr>
        <a:xfrm xmlns:a="http://schemas.openxmlformats.org/drawingml/2006/main">
          <a:off x="6941910" y="276678"/>
          <a:ext cx="1646465" cy="3526971"/>
        </a:xfrm>
        <a:prstGeom xmlns:a="http://schemas.openxmlformats.org/drawingml/2006/main" prst="rect">
          <a:avLst/>
        </a:prstGeom>
        <a:noFill xmlns:a="http://schemas.openxmlformats.org/drawingml/2006/main"/>
        <a:ln xmlns:a="http://schemas.openxmlformats.org/drawingml/2006/main" w="63500">
          <a:solidFill>
            <a:schemeClr val="accent6">
              <a:lumMod val="75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horzOverflow="clip" rtlCol="0" anchor="t"/>
        <a:lstStyle xmlns:a="http://schemas.openxmlformats.org/drawingml/2006/main"/>
        <a:p xmlns:a="http://schemas.openxmlformats.org/drawingml/2006/main">
          <a:pPr marL="0" indent="0" algn="l"/>
          <a:endParaRPr lang="en-US" sz="1100">
            <a:solidFill>
              <a:schemeClr val="lt1"/>
            </a:solidFill>
            <a:latin typeface="+mn-lt"/>
            <a:ea typeface="+mn-ea"/>
            <a:cs typeface="+mn-cs"/>
          </a:endParaRPr>
        </a:p>
      </cdr:txBody>
    </cdr:sp>
  </cdr:relSizeAnchor>
</c:userShapes>
</file>

<file path=xl/drawings/drawing30.xml><?xml version="1.0" encoding="utf-8"?>
<xdr:wsDr xmlns:xdr="http://schemas.openxmlformats.org/drawingml/2006/spreadsheetDrawing" xmlns:a="http://schemas.openxmlformats.org/drawingml/2006/main">
  <xdr:absoluteAnchor>
    <xdr:pos x="0" y="381000"/>
    <xdr:ext cx="8647697" cy="6291513"/>
    <xdr:graphicFrame macro="">
      <xdr:nvGraphicFramePr>
        <xdr:cNvPr id="2" name="Chart 1">
          <a:extLst>
            <a:ext uri="{FF2B5EF4-FFF2-40B4-BE49-F238E27FC236}">
              <a16:creationId xmlns:a16="http://schemas.microsoft.com/office/drawing/2014/main" xmlns="" id="{00000000-0008-0000-1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9797143" y="381000"/>
    <xdr:ext cx="8647697" cy="6291513"/>
    <xdr:graphicFrame macro="">
      <xdr:nvGraphicFramePr>
        <xdr:cNvPr id="3" name="Chart 2">
          <a:extLst>
            <a:ext uri="{FF2B5EF4-FFF2-40B4-BE49-F238E27FC236}">
              <a16:creationId xmlns:a16="http://schemas.microsoft.com/office/drawing/2014/main" xmlns="" id="{00000000-0008-0000-1E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111125" y="7032625"/>
    <xdr:ext cx="8647697" cy="6291513"/>
    <xdr:graphicFrame macro="">
      <xdr:nvGraphicFramePr>
        <xdr:cNvPr id="4" name="Chart 3">
          <a:extLst>
            <a:ext uri="{FF2B5EF4-FFF2-40B4-BE49-F238E27FC236}">
              <a16:creationId xmlns:a16="http://schemas.microsoft.com/office/drawing/2014/main" xmlns="" id="{00000000-0008-0000-1E00-000004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absoluteAnchor>
    <xdr:pos x="9797143" y="7048500"/>
    <xdr:ext cx="8647697" cy="6291513"/>
    <xdr:graphicFrame macro="">
      <xdr:nvGraphicFramePr>
        <xdr:cNvPr id="5" name="Chart 4">
          <a:extLst>
            <a:ext uri="{FF2B5EF4-FFF2-40B4-BE49-F238E27FC236}">
              <a16:creationId xmlns:a16="http://schemas.microsoft.com/office/drawing/2014/main" xmlns="" id="{00000000-0008-0000-1E00-000005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absoluteAnchor>
</xdr:wsDr>
</file>

<file path=xl/drawings/drawing31.xml><?xml version="1.0" encoding="utf-8"?>
<c:userShapes xmlns:c="http://schemas.openxmlformats.org/drawingml/2006/chart">
  <cdr:relSizeAnchor xmlns:cdr="http://schemas.openxmlformats.org/drawingml/2006/chartDrawing">
    <cdr:from>
      <cdr:x>0.09449</cdr:x>
      <cdr:y>0.00903</cdr:y>
    </cdr:from>
    <cdr:to>
      <cdr:x>0.44058</cdr:x>
      <cdr:y>0.10973</cdr:y>
    </cdr:to>
    <cdr:sp macro="" textlink="">
      <cdr:nvSpPr>
        <cdr:cNvPr id="2" name="TextBox 1"/>
        <cdr:cNvSpPr txBox="1"/>
      </cdr:nvSpPr>
      <cdr:spPr>
        <a:xfrm xmlns:a="http://schemas.openxmlformats.org/drawingml/2006/main">
          <a:off x="817121" y="56812"/>
          <a:ext cx="2992879" cy="633556"/>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wrap="none" rtlCol="0" anchor="ctr"/>
        <a:lstStyle xmlns:a="http://schemas.openxmlformats.org/drawingml/2006/main"/>
        <a:p xmlns:a="http://schemas.openxmlformats.org/drawingml/2006/main">
          <a:pPr algn="l"/>
          <a:r>
            <a:rPr lang="en-US" sz="1400" b="1">
              <a:latin typeface="Arial" panose="020B0604020202020204" pitchFamily="34" charset="0"/>
              <a:cs typeface="Arial" panose="020B0604020202020204" pitchFamily="34" charset="0"/>
            </a:rPr>
            <a:t>Number of</a:t>
          </a:r>
        </a:p>
        <a:p xmlns:a="http://schemas.openxmlformats.org/drawingml/2006/main">
          <a:pPr algn="l"/>
          <a:r>
            <a:rPr lang="en-US" sz="1400" b="1">
              <a:latin typeface="Arial" panose="020B0604020202020204" pitchFamily="34" charset="0"/>
              <a:cs typeface="Arial" panose="020B0604020202020204" pitchFamily="34" charset="0"/>
            </a:rPr>
            <a:t>international students</a:t>
          </a:r>
        </a:p>
        <a:p xmlns:a="http://schemas.openxmlformats.org/drawingml/2006/main">
          <a:pPr algn="l"/>
          <a:r>
            <a:rPr lang="en-US" sz="1400" b="1">
              <a:latin typeface="Arial" panose="020B0604020202020204" pitchFamily="34" charset="0"/>
              <a:cs typeface="Arial" panose="020B0604020202020204" pitchFamily="34" charset="0"/>
            </a:rPr>
            <a:t>full-time Master's enrolments</a:t>
          </a:r>
        </a:p>
      </cdr:txBody>
    </cdr:sp>
  </cdr:relSizeAnchor>
  <cdr:relSizeAnchor xmlns:cdr="http://schemas.openxmlformats.org/drawingml/2006/chartDrawing">
    <cdr:from>
      <cdr:x>0</cdr:x>
      <cdr:y>0.96431</cdr:y>
    </cdr:from>
    <cdr:to>
      <cdr:x>0.70151</cdr:x>
      <cdr:y>1</cdr:y>
    </cdr:to>
    <cdr:sp macro="" textlink="">
      <cdr:nvSpPr>
        <cdr:cNvPr id="3" name="TextBox 2"/>
        <cdr:cNvSpPr txBox="1"/>
      </cdr:nvSpPr>
      <cdr:spPr>
        <a:xfrm xmlns:a="http://schemas.openxmlformats.org/drawingml/2006/main">
          <a:off x="0" y="6069134"/>
          <a:ext cx="6081347" cy="224599"/>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CA" sz="1100">
              <a:latin typeface="Arial" panose="020B0604020202020204" pitchFamily="34" charset="0"/>
              <a:cs typeface="Arial" panose="020B0604020202020204" pitchFamily="34" charset="0"/>
            </a:rPr>
            <a:t>Source:</a:t>
          </a:r>
          <a:r>
            <a:rPr lang="en-CA" sz="1100" baseline="0">
              <a:latin typeface="Arial" panose="020B0604020202020204" pitchFamily="34" charset="0"/>
              <a:cs typeface="Arial" panose="020B0604020202020204" pitchFamily="34" charset="0"/>
            </a:rPr>
            <a:t> Statistics Canada.</a:t>
          </a:r>
          <a:endParaRPr lang="en-CA"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0.78754</cdr:x>
      <cdr:y>0.05803</cdr:y>
    </cdr:from>
    <cdr:to>
      <cdr:x>0.98947</cdr:x>
      <cdr:y>0.81248</cdr:y>
    </cdr:to>
    <cdr:sp macro="" textlink="">
      <cdr:nvSpPr>
        <cdr:cNvPr id="4" name="Rectangle 3"/>
        <cdr:cNvSpPr/>
      </cdr:nvSpPr>
      <cdr:spPr>
        <a:xfrm xmlns:a="http://schemas.openxmlformats.org/drawingml/2006/main">
          <a:off x="6810375" y="365125"/>
          <a:ext cx="1746250" cy="4746626"/>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marL="0" indent="0" algn="l"/>
          <a:endParaRPr lang="en-US" sz="1100">
            <a:solidFill>
              <a:sysClr val="window" lastClr="FFFFFF"/>
            </a:solidFill>
            <a:latin typeface="Calibri"/>
          </a:endParaRPr>
        </a:p>
      </cdr:txBody>
    </cdr:sp>
  </cdr:relSizeAnchor>
</c:userShapes>
</file>

<file path=xl/drawings/drawing32.xml><?xml version="1.0" encoding="utf-8"?>
<c:userShapes xmlns:c="http://schemas.openxmlformats.org/drawingml/2006/chart">
  <cdr:relSizeAnchor xmlns:cdr="http://schemas.openxmlformats.org/drawingml/2006/chartDrawing">
    <cdr:from>
      <cdr:x>0.09449</cdr:x>
      <cdr:y>0.00903</cdr:y>
    </cdr:from>
    <cdr:to>
      <cdr:x>0.44058</cdr:x>
      <cdr:y>0.10973</cdr:y>
    </cdr:to>
    <cdr:sp macro="" textlink="">
      <cdr:nvSpPr>
        <cdr:cNvPr id="2" name="TextBox 1"/>
        <cdr:cNvSpPr txBox="1"/>
      </cdr:nvSpPr>
      <cdr:spPr>
        <a:xfrm xmlns:a="http://schemas.openxmlformats.org/drawingml/2006/main">
          <a:off x="817121" y="56812"/>
          <a:ext cx="2992879" cy="633556"/>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wrap="none" rtlCol="0" anchor="ctr"/>
        <a:lstStyle xmlns:a="http://schemas.openxmlformats.org/drawingml/2006/main"/>
        <a:p xmlns:a="http://schemas.openxmlformats.org/drawingml/2006/main">
          <a:pPr algn="l"/>
          <a:r>
            <a:rPr lang="en-US" sz="1400" b="1">
              <a:latin typeface="Arial" panose="020B0604020202020204" pitchFamily="34" charset="0"/>
              <a:cs typeface="Arial" panose="020B0604020202020204" pitchFamily="34" charset="0"/>
            </a:rPr>
            <a:t>Percent distribution</a:t>
          </a:r>
          <a:r>
            <a:rPr lang="en-US" sz="1400" b="1" baseline="0">
              <a:latin typeface="Arial" panose="020B0604020202020204" pitchFamily="34" charset="0"/>
              <a:cs typeface="Arial" panose="020B0604020202020204" pitchFamily="34" charset="0"/>
            </a:rPr>
            <a:t> </a:t>
          </a:r>
          <a:r>
            <a:rPr lang="en-US" sz="1400" b="1">
              <a:latin typeface="Arial" panose="020B0604020202020204" pitchFamily="34" charset="0"/>
              <a:cs typeface="Arial" panose="020B0604020202020204" pitchFamily="34" charset="0"/>
            </a:rPr>
            <a:t>of</a:t>
          </a:r>
        </a:p>
        <a:p xmlns:a="http://schemas.openxmlformats.org/drawingml/2006/main">
          <a:pPr algn="l"/>
          <a:r>
            <a:rPr lang="en-US" sz="1400" b="1">
              <a:latin typeface="Arial" panose="020B0604020202020204" pitchFamily="34" charset="0"/>
              <a:cs typeface="Arial" panose="020B0604020202020204" pitchFamily="34" charset="0"/>
            </a:rPr>
            <a:t>international students</a:t>
          </a:r>
        </a:p>
        <a:p xmlns:a="http://schemas.openxmlformats.org/drawingml/2006/main">
          <a:pPr algn="l"/>
          <a:r>
            <a:rPr lang="en-US" sz="1400" b="1">
              <a:latin typeface="Arial" panose="020B0604020202020204" pitchFamily="34" charset="0"/>
              <a:cs typeface="Arial" panose="020B0604020202020204" pitchFamily="34" charset="0"/>
            </a:rPr>
            <a:t>full-time Master's enrolments</a:t>
          </a:r>
        </a:p>
      </cdr:txBody>
    </cdr:sp>
  </cdr:relSizeAnchor>
  <cdr:relSizeAnchor xmlns:cdr="http://schemas.openxmlformats.org/drawingml/2006/chartDrawing">
    <cdr:from>
      <cdr:x>0</cdr:x>
      <cdr:y>0.96431</cdr:y>
    </cdr:from>
    <cdr:to>
      <cdr:x>0.70151</cdr:x>
      <cdr:y>1</cdr:y>
    </cdr:to>
    <cdr:sp macro="" textlink="">
      <cdr:nvSpPr>
        <cdr:cNvPr id="3" name="TextBox 2"/>
        <cdr:cNvSpPr txBox="1"/>
      </cdr:nvSpPr>
      <cdr:spPr>
        <a:xfrm xmlns:a="http://schemas.openxmlformats.org/drawingml/2006/main">
          <a:off x="0" y="6069134"/>
          <a:ext cx="6081347" cy="224599"/>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CA" sz="1100">
              <a:latin typeface="Arial" panose="020B0604020202020204" pitchFamily="34" charset="0"/>
              <a:cs typeface="Arial" panose="020B0604020202020204" pitchFamily="34" charset="0"/>
            </a:rPr>
            <a:t>Source:</a:t>
          </a:r>
          <a:r>
            <a:rPr lang="en-CA" sz="1100" baseline="0">
              <a:latin typeface="Arial" panose="020B0604020202020204" pitchFamily="34" charset="0"/>
              <a:cs typeface="Arial" panose="020B0604020202020204" pitchFamily="34" charset="0"/>
            </a:rPr>
            <a:t> Statistics Canada.</a:t>
          </a:r>
          <a:endParaRPr lang="en-CA"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0.75816</cdr:x>
      <cdr:y>0.22457</cdr:y>
    </cdr:from>
    <cdr:to>
      <cdr:x>0.95386</cdr:x>
      <cdr:y>0.83772</cdr:y>
    </cdr:to>
    <cdr:sp macro="" textlink="">
      <cdr:nvSpPr>
        <cdr:cNvPr id="4" name="Rectangle 3"/>
        <cdr:cNvSpPr/>
      </cdr:nvSpPr>
      <cdr:spPr>
        <a:xfrm xmlns:a="http://schemas.openxmlformats.org/drawingml/2006/main">
          <a:off x="6556375" y="1412875"/>
          <a:ext cx="1692275" cy="3857625"/>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marL="0" indent="0" algn="l"/>
          <a:endParaRPr lang="en-US" sz="1100">
            <a:solidFill>
              <a:sysClr val="window" lastClr="FFFFFF"/>
            </a:solidFill>
            <a:latin typeface="Calibri"/>
          </a:endParaRPr>
        </a:p>
      </cdr:txBody>
    </cdr:sp>
  </cdr:relSizeAnchor>
</c:userShapes>
</file>

<file path=xl/drawings/drawing33.xml><?xml version="1.0" encoding="utf-8"?>
<c:userShapes xmlns:c="http://schemas.openxmlformats.org/drawingml/2006/chart">
  <cdr:relSizeAnchor xmlns:cdr="http://schemas.openxmlformats.org/drawingml/2006/chartDrawing">
    <cdr:from>
      <cdr:x>0.09449</cdr:x>
      <cdr:y>0.00903</cdr:y>
    </cdr:from>
    <cdr:to>
      <cdr:x>0.44058</cdr:x>
      <cdr:y>0.10973</cdr:y>
    </cdr:to>
    <cdr:sp macro="" textlink="">
      <cdr:nvSpPr>
        <cdr:cNvPr id="2" name="TextBox 1"/>
        <cdr:cNvSpPr txBox="1"/>
      </cdr:nvSpPr>
      <cdr:spPr>
        <a:xfrm xmlns:a="http://schemas.openxmlformats.org/drawingml/2006/main">
          <a:off x="817121" y="56812"/>
          <a:ext cx="2992879" cy="633556"/>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wrap="none" rtlCol="0" anchor="ctr"/>
        <a:lstStyle xmlns:a="http://schemas.openxmlformats.org/drawingml/2006/main"/>
        <a:p xmlns:a="http://schemas.openxmlformats.org/drawingml/2006/main">
          <a:pPr algn="l"/>
          <a:r>
            <a:rPr lang="en-US" sz="1400" b="1">
              <a:latin typeface="Arial" panose="020B0604020202020204" pitchFamily="34" charset="0"/>
              <a:cs typeface="Arial" panose="020B0604020202020204" pitchFamily="34" charset="0"/>
            </a:rPr>
            <a:t>Number of</a:t>
          </a:r>
        </a:p>
        <a:p xmlns:a="http://schemas.openxmlformats.org/drawingml/2006/main">
          <a:pPr algn="l"/>
          <a:r>
            <a:rPr lang="en-US" sz="1400" b="1">
              <a:latin typeface="Arial" panose="020B0604020202020204" pitchFamily="34" charset="0"/>
              <a:cs typeface="Arial" panose="020B0604020202020204" pitchFamily="34" charset="0"/>
            </a:rPr>
            <a:t>international students</a:t>
          </a:r>
        </a:p>
        <a:p xmlns:a="http://schemas.openxmlformats.org/drawingml/2006/main">
          <a:pPr algn="l"/>
          <a:r>
            <a:rPr lang="en-US" sz="1400" b="1">
              <a:latin typeface="Arial" panose="020B0604020202020204" pitchFamily="34" charset="0"/>
              <a:cs typeface="Arial" panose="020B0604020202020204" pitchFamily="34" charset="0"/>
            </a:rPr>
            <a:t>full-time doctoral enrolments</a:t>
          </a:r>
        </a:p>
      </cdr:txBody>
    </cdr:sp>
  </cdr:relSizeAnchor>
  <cdr:relSizeAnchor xmlns:cdr="http://schemas.openxmlformats.org/drawingml/2006/chartDrawing">
    <cdr:from>
      <cdr:x>0</cdr:x>
      <cdr:y>0.96431</cdr:y>
    </cdr:from>
    <cdr:to>
      <cdr:x>0.70151</cdr:x>
      <cdr:y>1</cdr:y>
    </cdr:to>
    <cdr:sp macro="" textlink="">
      <cdr:nvSpPr>
        <cdr:cNvPr id="3" name="TextBox 2"/>
        <cdr:cNvSpPr txBox="1"/>
      </cdr:nvSpPr>
      <cdr:spPr>
        <a:xfrm xmlns:a="http://schemas.openxmlformats.org/drawingml/2006/main">
          <a:off x="0" y="6069134"/>
          <a:ext cx="6081347" cy="224599"/>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CA" sz="1100">
              <a:latin typeface="Arial" panose="020B0604020202020204" pitchFamily="34" charset="0"/>
              <a:cs typeface="Arial" panose="020B0604020202020204" pitchFamily="34" charset="0"/>
            </a:rPr>
            <a:t>Source:</a:t>
          </a:r>
          <a:r>
            <a:rPr lang="en-CA" sz="1100" baseline="0">
              <a:latin typeface="Arial" panose="020B0604020202020204" pitchFamily="34" charset="0"/>
              <a:cs typeface="Arial" panose="020B0604020202020204" pitchFamily="34" charset="0"/>
            </a:rPr>
            <a:t> Statistics Canada.</a:t>
          </a:r>
          <a:endParaRPr lang="en-CA"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0.76918</cdr:x>
      <cdr:y>0.04794</cdr:y>
    </cdr:from>
    <cdr:to>
      <cdr:x>0.98213</cdr:x>
      <cdr:y>0.83015</cdr:y>
    </cdr:to>
    <cdr:sp macro="" textlink="">
      <cdr:nvSpPr>
        <cdr:cNvPr id="4" name="Rectangle 3"/>
        <cdr:cNvSpPr/>
      </cdr:nvSpPr>
      <cdr:spPr>
        <a:xfrm xmlns:a="http://schemas.openxmlformats.org/drawingml/2006/main">
          <a:off x="6651625" y="301625"/>
          <a:ext cx="1841500" cy="4921250"/>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marL="0" indent="0" algn="l"/>
          <a:endParaRPr lang="en-US" sz="1100">
            <a:solidFill>
              <a:sysClr val="window" lastClr="FFFFFF"/>
            </a:solidFill>
            <a:latin typeface="Calibri"/>
          </a:endParaRPr>
        </a:p>
      </cdr:txBody>
    </cdr:sp>
  </cdr:relSizeAnchor>
</c:userShapes>
</file>

<file path=xl/drawings/drawing34.xml><?xml version="1.0" encoding="utf-8"?>
<c:userShapes xmlns:c="http://schemas.openxmlformats.org/drawingml/2006/chart">
  <cdr:relSizeAnchor xmlns:cdr="http://schemas.openxmlformats.org/drawingml/2006/chartDrawing">
    <cdr:from>
      <cdr:x>0.09449</cdr:x>
      <cdr:y>0.00903</cdr:y>
    </cdr:from>
    <cdr:to>
      <cdr:x>0.44058</cdr:x>
      <cdr:y>0.10973</cdr:y>
    </cdr:to>
    <cdr:sp macro="" textlink="">
      <cdr:nvSpPr>
        <cdr:cNvPr id="2" name="TextBox 1"/>
        <cdr:cNvSpPr txBox="1"/>
      </cdr:nvSpPr>
      <cdr:spPr>
        <a:xfrm xmlns:a="http://schemas.openxmlformats.org/drawingml/2006/main">
          <a:off x="817121" y="56812"/>
          <a:ext cx="2992879" cy="633556"/>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wrap="none" rtlCol="0" anchor="ctr"/>
        <a:lstStyle xmlns:a="http://schemas.openxmlformats.org/drawingml/2006/main"/>
        <a:p xmlns:a="http://schemas.openxmlformats.org/drawingml/2006/main">
          <a:pPr algn="l"/>
          <a:r>
            <a:rPr lang="en-US" sz="1400" b="1">
              <a:latin typeface="Arial" panose="020B0604020202020204" pitchFamily="34" charset="0"/>
              <a:cs typeface="Arial" panose="020B0604020202020204" pitchFamily="34" charset="0"/>
            </a:rPr>
            <a:t>Percent distribution</a:t>
          </a:r>
          <a:r>
            <a:rPr lang="en-US" sz="1400" b="1" baseline="0">
              <a:latin typeface="Arial" panose="020B0604020202020204" pitchFamily="34" charset="0"/>
              <a:cs typeface="Arial" panose="020B0604020202020204" pitchFamily="34" charset="0"/>
            </a:rPr>
            <a:t> </a:t>
          </a:r>
          <a:r>
            <a:rPr lang="en-US" sz="1400" b="1">
              <a:latin typeface="Arial" panose="020B0604020202020204" pitchFamily="34" charset="0"/>
              <a:cs typeface="Arial" panose="020B0604020202020204" pitchFamily="34" charset="0"/>
            </a:rPr>
            <a:t>of</a:t>
          </a:r>
        </a:p>
        <a:p xmlns:a="http://schemas.openxmlformats.org/drawingml/2006/main">
          <a:pPr algn="l"/>
          <a:r>
            <a:rPr lang="en-US" sz="1400" b="1">
              <a:latin typeface="Arial" panose="020B0604020202020204" pitchFamily="34" charset="0"/>
              <a:cs typeface="Arial" panose="020B0604020202020204" pitchFamily="34" charset="0"/>
            </a:rPr>
            <a:t>international students</a:t>
          </a:r>
        </a:p>
        <a:p xmlns:a="http://schemas.openxmlformats.org/drawingml/2006/main">
          <a:pPr algn="l"/>
          <a:r>
            <a:rPr lang="en-US" sz="1400" b="1">
              <a:latin typeface="Arial" panose="020B0604020202020204" pitchFamily="34" charset="0"/>
              <a:cs typeface="Arial" panose="020B0604020202020204" pitchFamily="34" charset="0"/>
            </a:rPr>
            <a:t>full-time doctoral enrolments</a:t>
          </a:r>
        </a:p>
      </cdr:txBody>
    </cdr:sp>
  </cdr:relSizeAnchor>
  <cdr:relSizeAnchor xmlns:cdr="http://schemas.openxmlformats.org/drawingml/2006/chartDrawing">
    <cdr:from>
      <cdr:x>0</cdr:x>
      <cdr:y>0.96431</cdr:y>
    </cdr:from>
    <cdr:to>
      <cdr:x>0.70151</cdr:x>
      <cdr:y>1</cdr:y>
    </cdr:to>
    <cdr:sp macro="" textlink="">
      <cdr:nvSpPr>
        <cdr:cNvPr id="3" name="TextBox 2"/>
        <cdr:cNvSpPr txBox="1"/>
      </cdr:nvSpPr>
      <cdr:spPr>
        <a:xfrm xmlns:a="http://schemas.openxmlformats.org/drawingml/2006/main">
          <a:off x="0" y="6069134"/>
          <a:ext cx="6081347" cy="224599"/>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CA" sz="1100">
              <a:latin typeface="Arial" panose="020B0604020202020204" pitchFamily="34" charset="0"/>
              <a:cs typeface="Arial" panose="020B0604020202020204" pitchFamily="34" charset="0"/>
            </a:rPr>
            <a:t>Source:</a:t>
          </a:r>
          <a:r>
            <a:rPr lang="en-CA" sz="1100" baseline="0">
              <a:latin typeface="Arial" panose="020B0604020202020204" pitchFamily="34" charset="0"/>
              <a:cs typeface="Arial" panose="020B0604020202020204" pitchFamily="34" charset="0"/>
            </a:rPr>
            <a:t> Statistics Canada.</a:t>
          </a:r>
          <a:endParaRPr lang="en-CA"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0.76184</cdr:x>
      <cdr:y>0.09084</cdr:y>
    </cdr:from>
    <cdr:to>
      <cdr:x>0.9601</cdr:x>
      <cdr:y>0.86547</cdr:y>
    </cdr:to>
    <cdr:sp macro="" textlink="">
      <cdr:nvSpPr>
        <cdr:cNvPr id="4" name="Rectangle 3"/>
        <cdr:cNvSpPr/>
      </cdr:nvSpPr>
      <cdr:spPr>
        <a:xfrm xmlns:a="http://schemas.openxmlformats.org/drawingml/2006/main">
          <a:off x="6588125" y="571500"/>
          <a:ext cx="1714500" cy="4873624"/>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marL="0" indent="0" algn="l"/>
          <a:endParaRPr lang="en-US" sz="1100">
            <a:solidFill>
              <a:sysClr val="window" lastClr="FFFFFF"/>
            </a:solidFill>
            <a:latin typeface="Calibri"/>
          </a:endParaRPr>
        </a:p>
      </cdr:txBody>
    </cdr:sp>
  </cdr:relSizeAnchor>
</c:userShapes>
</file>

<file path=xl/drawings/drawing35.xml><?xml version="1.0" encoding="utf-8"?>
<xdr:wsDr xmlns:xdr="http://schemas.openxmlformats.org/drawingml/2006/spreadsheetDrawing" xmlns:a="http://schemas.openxmlformats.org/drawingml/2006/main">
  <xdr:absoluteAnchor>
    <xdr:pos x="0" y="381000"/>
    <xdr:ext cx="8647697" cy="6291513"/>
    <xdr:graphicFrame macro="">
      <xdr:nvGraphicFramePr>
        <xdr:cNvPr id="2" name="Chart 1">
          <a:extLst>
            <a:ext uri="{FF2B5EF4-FFF2-40B4-BE49-F238E27FC236}">
              <a16:creationId xmlns:a16="http://schemas.microsoft.com/office/drawing/2014/main" xmlns="" id="{00000000-0008-0000-2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9652000" y="381000"/>
    <xdr:ext cx="8647697" cy="6291513"/>
    <xdr:graphicFrame macro="">
      <xdr:nvGraphicFramePr>
        <xdr:cNvPr id="3" name="Chart 2">
          <a:extLst>
            <a:ext uri="{FF2B5EF4-FFF2-40B4-BE49-F238E27FC236}">
              <a16:creationId xmlns:a16="http://schemas.microsoft.com/office/drawing/2014/main" xmlns="" id="{00000000-0008-0000-22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36.xml><?xml version="1.0" encoding="utf-8"?>
<c:userShapes xmlns:c="http://schemas.openxmlformats.org/drawingml/2006/chart">
  <cdr:relSizeAnchor xmlns:cdr="http://schemas.openxmlformats.org/drawingml/2006/chartDrawing">
    <cdr:from>
      <cdr:x>0.09104</cdr:x>
      <cdr:y>0.02716</cdr:y>
    </cdr:from>
    <cdr:to>
      <cdr:x>0.32681</cdr:x>
      <cdr:y>0.10591</cdr:y>
    </cdr:to>
    <cdr:sp macro="" textlink="">
      <cdr:nvSpPr>
        <cdr:cNvPr id="2" name="TextBox 1"/>
        <cdr:cNvSpPr txBox="1"/>
      </cdr:nvSpPr>
      <cdr:spPr>
        <a:xfrm xmlns:a="http://schemas.openxmlformats.org/drawingml/2006/main">
          <a:off x="789214" y="170961"/>
          <a:ext cx="2043861" cy="495583"/>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wrap="none" rtlCol="0" anchor="ctr"/>
        <a:lstStyle xmlns:a="http://schemas.openxmlformats.org/drawingml/2006/main"/>
        <a:p xmlns:a="http://schemas.openxmlformats.org/drawingml/2006/main">
          <a:pPr algn="l"/>
          <a:r>
            <a:rPr lang="en-US" sz="1400" b="1">
              <a:latin typeface="Arial" panose="020B0604020202020204" pitchFamily="34" charset="0"/>
              <a:cs typeface="Arial" panose="020B0604020202020204" pitchFamily="34" charset="0"/>
            </a:rPr>
            <a:t>Number</a:t>
          </a:r>
          <a:r>
            <a:rPr lang="en-US" sz="1400" b="1" baseline="0">
              <a:latin typeface="Arial" panose="020B0604020202020204" pitchFamily="34" charset="0"/>
              <a:cs typeface="Arial" panose="020B0604020202020204" pitchFamily="34" charset="0"/>
            </a:rPr>
            <a:t> of </a:t>
          </a:r>
        </a:p>
        <a:p xmlns:a="http://schemas.openxmlformats.org/drawingml/2006/main">
          <a:pPr algn="l"/>
          <a:r>
            <a:rPr lang="en-US" sz="1400" b="1" baseline="0">
              <a:latin typeface="Arial" panose="020B0604020202020204" pitchFamily="34" charset="0"/>
              <a:cs typeface="Arial" panose="020B0604020202020204" pitchFamily="34" charset="0"/>
            </a:rPr>
            <a:t>degrees awarded</a:t>
          </a:r>
          <a:endParaRPr lang="en-US" sz="14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0.95849</cdr:y>
    </cdr:from>
    <cdr:to>
      <cdr:x>0.51557</cdr:x>
      <cdr:y>0.9973</cdr:y>
    </cdr:to>
    <cdr:sp macro="" textlink="">
      <cdr:nvSpPr>
        <cdr:cNvPr id="3" name="TextBox 2"/>
        <cdr:cNvSpPr txBox="1"/>
      </cdr:nvSpPr>
      <cdr:spPr>
        <a:xfrm xmlns:a="http://schemas.openxmlformats.org/drawingml/2006/main">
          <a:off x="0" y="6032500"/>
          <a:ext cx="4469423" cy="244231"/>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CA" sz="1100">
              <a:latin typeface="Arial" panose="020B0604020202020204" pitchFamily="34" charset="0"/>
              <a:cs typeface="Arial" panose="020B0604020202020204" pitchFamily="34" charset="0"/>
            </a:rPr>
            <a:t>Source:</a:t>
          </a:r>
          <a:r>
            <a:rPr lang="en-CA" sz="1100" baseline="0">
              <a:latin typeface="Arial" panose="020B0604020202020204" pitchFamily="34" charset="0"/>
              <a:cs typeface="Arial" panose="020B0604020202020204" pitchFamily="34" charset="0"/>
            </a:rPr>
            <a:t> Statistics Canada.</a:t>
          </a:r>
          <a:endParaRPr lang="en-CA"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0.75816</cdr:x>
      <cdr:y>0.05803</cdr:y>
    </cdr:from>
    <cdr:to>
      <cdr:x>0.98947</cdr:x>
      <cdr:y>0.85538</cdr:y>
    </cdr:to>
    <cdr:sp macro="" textlink="">
      <cdr:nvSpPr>
        <cdr:cNvPr id="4" name="TextBox 3"/>
        <cdr:cNvSpPr txBox="1"/>
      </cdr:nvSpPr>
      <cdr:spPr>
        <a:xfrm xmlns:a="http://schemas.openxmlformats.org/drawingml/2006/main">
          <a:off x="6556375" y="365125"/>
          <a:ext cx="2000250" cy="5016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CA" sz="1100"/>
        </a:p>
      </cdr:txBody>
    </cdr:sp>
  </cdr:relSizeAnchor>
  <cdr:relSizeAnchor xmlns:cdr="http://schemas.openxmlformats.org/drawingml/2006/chartDrawing">
    <cdr:from>
      <cdr:x>0.79488</cdr:x>
      <cdr:y>0.0429</cdr:y>
    </cdr:from>
    <cdr:to>
      <cdr:x>1</cdr:x>
      <cdr:y>0.83015</cdr:y>
    </cdr:to>
    <cdr:sp macro="" textlink="">
      <cdr:nvSpPr>
        <cdr:cNvPr id="5" name="Rectangle 4"/>
        <cdr:cNvSpPr/>
      </cdr:nvSpPr>
      <cdr:spPr>
        <a:xfrm xmlns:a="http://schemas.openxmlformats.org/drawingml/2006/main">
          <a:off x="6873875" y="269875"/>
          <a:ext cx="1773822" cy="4953000"/>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marL="0" indent="0" algn="l"/>
          <a:endParaRPr lang="en-US" sz="1100">
            <a:solidFill>
              <a:sysClr val="window" lastClr="FFFFFF"/>
            </a:solidFill>
            <a:latin typeface="Calibri"/>
          </a:endParaRPr>
        </a:p>
      </cdr:txBody>
    </cdr:sp>
  </cdr:relSizeAnchor>
</c:userShapes>
</file>

<file path=xl/drawings/drawing37.xml><?xml version="1.0" encoding="utf-8"?>
<c:userShapes xmlns:c="http://schemas.openxmlformats.org/drawingml/2006/chart">
  <cdr:relSizeAnchor xmlns:cdr="http://schemas.openxmlformats.org/drawingml/2006/chartDrawing">
    <cdr:from>
      <cdr:x>0</cdr:x>
      <cdr:y>0.95461</cdr:y>
    </cdr:from>
    <cdr:to>
      <cdr:x>0.47049</cdr:x>
      <cdr:y>1</cdr:y>
    </cdr:to>
    <cdr:sp macro="" textlink="">
      <cdr:nvSpPr>
        <cdr:cNvPr id="2" name="TextBox 1"/>
        <cdr:cNvSpPr txBox="1"/>
      </cdr:nvSpPr>
      <cdr:spPr>
        <a:xfrm xmlns:a="http://schemas.openxmlformats.org/drawingml/2006/main">
          <a:off x="0" y="6008076"/>
          <a:ext cx="4078654" cy="28565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CA" sz="1100" b="0">
              <a:latin typeface="Arial" panose="020B0604020202020204" pitchFamily="34" charset="0"/>
              <a:cs typeface="Arial" panose="020B0604020202020204" pitchFamily="34" charset="0"/>
            </a:rPr>
            <a:t>Source: Statistics</a:t>
          </a:r>
          <a:r>
            <a:rPr lang="en-CA" sz="1100" b="0" baseline="0">
              <a:latin typeface="Arial" panose="020B0604020202020204" pitchFamily="34" charset="0"/>
              <a:cs typeface="Arial" panose="020B0604020202020204" pitchFamily="34" charset="0"/>
            </a:rPr>
            <a:t> Canada</a:t>
          </a:r>
          <a:r>
            <a:rPr lang="en-CA" sz="1100" baseline="0"/>
            <a:t>.</a:t>
          </a:r>
          <a:endParaRPr lang="en-CA" sz="1100"/>
        </a:p>
      </cdr:txBody>
    </cdr:sp>
  </cdr:relSizeAnchor>
  <cdr:relSizeAnchor xmlns:cdr="http://schemas.openxmlformats.org/drawingml/2006/chartDrawing">
    <cdr:from>
      <cdr:x>0.06057</cdr:x>
      <cdr:y>0.0291</cdr:y>
    </cdr:from>
    <cdr:to>
      <cdr:x>0.37893</cdr:x>
      <cdr:y>0.11448</cdr:y>
    </cdr:to>
    <cdr:sp macro="" textlink="">
      <cdr:nvSpPr>
        <cdr:cNvPr id="3" name="TextBox 2"/>
        <cdr:cNvSpPr txBox="1"/>
      </cdr:nvSpPr>
      <cdr:spPr>
        <a:xfrm xmlns:a="http://schemas.openxmlformats.org/drawingml/2006/main">
          <a:off x="525095" y="183173"/>
          <a:ext cx="2759808" cy="537308"/>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vertOverflow="clip" wrap="square" rtlCol="0" anchor="ctr"/>
        <a:lstStyle xmlns:a="http://schemas.openxmlformats.org/drawingml/2006/main"/>
        <a:p xmlns:a="http://schemas.openxmlformats.org/drawingml/2006/main">
          <a:pPr algn="l"/>
          <a:r>
            <a:rPr lang="en-CA" sz="1400" b="1">
              <a:latin typeface="Arial" panose="020B0604020202020204" pitchFamily="34" charset="0"/>
              <a:cs typeface="Arial" panose="020B0604020202020204" pitchFamily="34" charset="0"/>
            </a:rPr>
            <a:t>Year-to-year percent</a:t>
          </a:r>
          <a:r>
            <a:rPr lang="en-CA" sz="1400" b="1" baseline="0">
              <a:latin typeface="Arial" panose="020B0604020202020204" pitchFamily="34" charset="0"/>
              <a:cs typeface="Arial" panose="020B0604020202020204" pitchFamily="34" charset="0"/>
            </a:rPr>
            <a:t> change</a:t>
          </a:r>
        </a:p>
        <a:p xmlns:a="http://schemas.openxmlformats.org/drawingml/2006/main">
          <a:pPr algn="l"/>
          <a:r>
            <a:rPr lang="en-CA" sz="1400" b="1" baseline="0">
              <a:latin typeface="Arial" panose="020B0604020202020204" pitchFamily="34" charset="0"/>
              <a:cs typeface="Arial" panose="020B0604020202020204" pitchFamily="34" charset="0"/>
            </a:rPr>
            <a:t>in degrees awarded</a:t>
          </a:r>
          <a:endParaRPr lang="en-CA" sz="14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0.77285</cdr:x>
      <cdr:y>0.1842</cdr:y>
    </cdr:from>
    <cdr:to>
      <cdr:x>1</cdr:x>
      <cdr:y>0.79684</cdr:y>
    </cdr:to>
    <cdr:sp macro="" textlink="">
      <cdr:nvSpPr>
        <cdr:cNvPr id="5" name="Rectangle 4"/>
        <cdr:cNvSpPr/>
      </cdr:nvSpPr>
      <cdr:spPr>
        <a:xfrm xmlns:a="http://schemas.openxmlformats.org/drawingml/2006/main">
          <a:off x="6683375" y="1158875"/>
          <a:ext cx="1964322" cy="3854456"/>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algn="l"/>
          <a:endParaRPr lang="en-CA" sz="1100"/>
        </a:p>
      </cdr:txBody>
    </cdr:sp>
  </cdr:relSizeAnchor>
</c:userShapes>
</file>

<file path=xl/drawings/drawing38.xml><?xml version="1.0" encoding="utf-8"?>
<xdr:wsDr xmlns:xdr="http://schemas.openxmlformats.org/drawingml/2006/spreadsheetDrawing" xmlns:a="http://schemas.openxmlformats.org/drawingml/2006/main">
  <xdr:absoluteAnchor>
    <xdr:pos x="0" y="381000"/>
    <xdr:ext cx="8651875" cy="6286500"/>
    <xdr:graphicFrame macro="">
      <xdr:nvGraphicFramePr>
        <xdr:cNvPr id="3" name="Chart 2">
          <a:extLst>
            <a:ext uri="{FF2B5EF4-FFF2-40B4-BE49-F238E27FC236}">
              <a16:creationId xmlns:a16="http://schemas.microsoft.com/office/drawing/2014/main" xmlns="" id="{00000000-0008-0000-24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9797143" y="381000"/>
    <xdr:ext cx="8651875" cy="6286500"/>
    <xdr:graphicFrame macro="">
      <xdr:nvGraphicFramePr>
        <xdr:cNvPr id="5" name="Chart 4">
          <a:extLst>
            <a:ext uri="{FF2B5EF4-FFF2-40B4-BE49-F238E27FC236}">
              <a16:creationId xmlns:a16="http://schemas.microsoft.com/office/drawing/2014/main" xmlns="" id="{00000000-0008-0000-2400-000005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39.xml><?xml version="1.0" encoding="utf-8"?>
<c:userShapes xmlns:c="http://schemas.openxmlformats.org/drawingml/2006/chart">
  <cdr:relSizeAnchor xmlns:cdr="http://schemas.openxmlformats.org/drawingml/2006/chartDrawing">
    <cdr:from>
      <cdr:x>0</cdr:x>
      <cdr:y>0.93263</cdr:y>
    </cdr:from>
    <cdr:to>
      <cdr:x>0.9844</cdr:x>
      <cdr:y>1</cdr:y>
    </cdr:to>
    <cdr:sp macro="" textlink="">
      <cdr:nvSpPr>
        <cdr:cNvPr id="3" name="TextBox 1"/>
        <cdr:cNvSpPr txBox="1"/>
      </cdr:nvSpPr>
      <cdr:spPr>
        <a:xfrm xmlns:a="http://schemas.openxmlformats.org/drawingml/2006/main">
          <a:off x="0" y="5857875"/>
          <a:ext cx="8519160" cy="423182"/>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CA" sz="1100">
              <a:latin typeface="Arial" panose="020B0604020202020204" pitchFamily="34" charset="0"/>
              <a:cs typeface="Arial" panose="020B0604020202020204" pitchFamily="34" charset="0"/>
            </a:rPr>
            <a:t>Note: Saskatchewan data are not shown</a:t>
          </a:r>
          <a:r>
            <a:rPr lang="en-CA" sz="1100" baseline="0">
              <a:latin typeface="Arial" panose="020B0604020202020204" pitchFamily="34" charset="0"/>
              <a:cs typeface="Arial" panose="020B0604020202020204" pitchFamily="34" charset="0"/>
            </a:rPr>
            <a:t> for 2005 to 2008 due to the lack of data from the University of Regina.</a:t>
          </a:r>
          <a:endParaRPr lang="en-CA" sz="1100">
            <a:latin typeface="Arial" panose="020B0604020202020204" pitchFamily="34" charset="0"/>
            <a:cs typeface="Arial" panose="020B0604020202020204" pitchFamily="34" charset="0"/>
          </a:endParaRPr>
        </a:p>
        <a:p xmlns:a="http://schemas.openxmlformats.org/drawingml/2006/main">
          <a:pPr algn="l"/>
          <a:r>
            <a:rPr lang="en-CA" sz="1100">
              <a:latin typeface="Arial" panose="020B0604020202020204" pitchFamily="34" charset="0"/>
              <a:cs typeface="Arial" panose="020B0604020202020204" pitchFamily="34" charset="0"/>
            </a:rPr>
            <a:t>Source: Statistics</a:t>
          </a:r>
          <a:r>
            <a:rPr lang="en-CA" sz="1100" baseline="0">
              <a:latin typeface="Arial" panose="020B0604020202020204" pitchFamily="34" charset="0"/>
              <a:cs typeface="Arial" panose="020B0604020202020204" pitchFamily="34" charset="0"/>
            </a:rPr>
            <a:t> Canada.</a:t>
          </a:r>
          <a:endParaRPr lang="en-CA"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0.09533</cdr:x>
      <cdr:y>0.05347</cdr:y>
    </cdr:from>
    <cdr:to>
      <cdr:x>0.33119</cdr:x>
      <cdr:y>0.14746</cdr:y>
    </cdr:to>
    <cdr:sp macro="" textlink="">
      <cdr:nvSpPr>
        <cdr:cNvPr id="4" name="TextBox 1"/>
        <cdr:cNvSpPr txBox="1"/>
      </cdr:nvSpPr>
      <cdr:spPr>
        <a:xfrm xmlns:a="http://schemas.openxmlformats.org/drawingml/2006/main">
          <a:off x="826407" y="336550"/>
          <a:ext cx="2044700" cy="591502"/>
        </a:xfrm>
        <a:prstGeom xmlns:a="http://schemas.openxmlformats.org/drawingml/2006/main" prst="rect">
          <a:avLst/>
        </a:prstGeom>
        <a:solidFill xmlns:a="http://schemas.openxmlformats.org/drawingml/2006/main">
          <a:schemeClr val="bg1"/>
        </a:solidFill>
        <a:ln xmlns:a="http://schemas.openxmlformats.org/drawingml/2006/main" w="12700">
          <a:solidFill>
            <a:schemeClr val="accent3">
              <a:lumMod val="50000"/>
            </a:schemeClr>
          </a:solidFill>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400" b="1">
              <a:latin typeface="Arial" panose="020B0604020202020204" pitchFamily="34" charset="0"/>
              <a:cs typeface="Arial" panose="020B0604020202020204" pitchFamily="34" charset="0"/>
            </a:rPr>
            <a:t>Number of </a:t>
          </a:r>
          <a:r>
            <a:rPr lang="en-US" sz="1400" b="1" baseline="0">
              <a:latin typeface="Arial" panose="020B0604020202020204" pitchFamily="34" charset="0"/>
              <a:cs typeface="Arial" panose="020B0604020202020204" pitchFamily="34" charset="0"/>
            </a:rPr>
            <a:t>Master's </a:t>
          </a:r>
        </a:p>
        <a:p xmlns:a="http://schemas.openxmlformats.org/drawingml/2006/main">
          <a:pPr algn="l"/>
          <a:r>
            <a:rPr lang="en-US" sz="1400" b="1" baseline="0">
              <a:latin typeface="Arial" panose="020B0604020202020204" pitchFamily="34" charset="0"/>
              <a:cs typeface="Arial" panose="020B0604020202020204" pitchFamily="34" charset="0"/>
            </a:rPr>
            <a:t>degrees awarded</a:t>
          </a:r>
          <a:endParaRPr lang="en-US" sz="14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0.62752</cdr:x>
      <cdr:y>0.05303</cdr:y>
    </cdr:from>
    <cdr:to>
      <cdr:x>0.79009</cdr:x>
      <cdr:y>0.85859</cdr:y>
    </cdr:to>
    <cdr:sp macro="" textlink="">
      <cdr:nvSpPr>
        <cdr:cNvPr id="5" name="Rectangle 4"/>
        <cdr:cNvSpPr/>
      </cdr:nvSpPr>
      <cdr:spPr>
        <a:xfrm xmlns:a="http://schemas.openxmlformats.org/drawingml/2006/main">
          <a:off x="5429250" y="333375"/>
          <a:ext cx="1406525" cy="5064125"/>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marL="0" indent="0" algn="l"/>
          <a:endParaRPr lang="en-US" sz="1100">
            <a:solidFill>
              <a:sysClr val="window" lastClr="FFFFFF"/>
            </a:solidFill>
            <a:latin typeface="Calibri"/>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0.09104</cdr:x>
      <cdr:y>0.02716</cdr:y>
    </cdr:from>
    <cdr:to>
      <cdr:x>0.32681</cdr:x>
      <cdr:y>0.10591</cdr:y>
    </cdr:to>
    <cdr:sp macro="" textlink="">
      <cdr:nvSpPr>
        <cdr:cNvPr id="2" name="TextBox 1"/>
        <cdr:cNvSpPr txBox="1"/>
      </cdr:nvSpPr>
      <cdr:spPr>
        <a:xfrm xmlns:a="http://schemas.openxmlformats.org/drawingml/2006/main">
          <a:off x="789214" y="170961"/>
          <a:ext cx="2043861" cy="495583"/>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wrap="none" rtlCol="0" anchor="ctr"/>
        <a:lstStyle xmlns:a="http://schemas.openxmlformats.org/drawingml/2006/main"/>
        <a:p xmlns:a="http://schemas.openxmlformats.org/drawingml/2006/main">
          <a:pPr algn="l"/>
          <a:r>
            <a:rPr lang="en-US" sz="1400" b="1">
              <a:latin typeface="Arial" panose="020B0604020202020204" pitchFamily="34" charset="0"/>
              <a:cs typeface="Arial" panose="020B0604020202020204" pitchFamily="34" charset="0"/>
            </a:rPr>
            <a:t>Number</a:t>
          </a:r>
          <a:r>
            <a:rPr lang="en-US" sz="1400" b="1" baseline="0">
              <a:latin typeface="Arial" panose="020B0604020202020204" pitchFamily="34" charset="0"/>
              <a:cs typeface="Arial" panose="020B0604020202020204" pitchFamily="34" charset="0"/>
            </a:rPr>
            <a:t> of </a:t>
          </a:r>
        </a:p>
        <a:p xmlns:a="http://schemas.openxmlformats.org/drawingml/2006/main">
          <a:pPr algn="l"/>
          <a:r>
            <a:rPr lang="en-US" sz="1400" b="1" baseline="0">
              <a:latin typeface="Arial" panose="020B0604020202020204" pitchFamily="34" charset="0"/>
              <a:cs typeface="Arial" panose="020B0604020202020204" pitchFamily="34" charset="0"/>
            </a:rPr>
            <a:t>part-</a:t>
          </a:r>
          <a:r>
            <a:rPr lang="en-US" sz="1400" b="1">
              <a:latin typeface="Arial" panose="020B0604020202020204" pitchFamily="34" charset="0"/>
              <a:cs typeface="Arial" panose="020B0604020202020204" pitchFamily="34" charset="0"/>
            </a:rPr>
            <a:t>time enrolments</a:t>
          </a:r>
        </a:p>
      </cdr:txBody>
    </cdr:sp>
  </cdr:relSizeAnchor>
  <cdr:relSizeAnchor xmlns:cdr="http://schemas.openxmlformats.org/drawingml/2006/chartDrawing">
    <cdr:from>
      <cdr:x>0</cdr:x>
      <cdr:y>0.95849</cdr:y>
    </cdr:from>
    <cdr:to>
      <cdr:x>0.51557</cdr:x>
      <cdr:y>0.9973</cdr:y>
    </cdr:to>
    <cdr:sp macro="" textlink="">
      <cdr:nvSpPr>
        <cdr:cNvPr id="3" name="TextBox 2"/>
        <cdr:cNvSpPr txBox="1"/>
      </cdr:nvSpPr>
      <cdr:spPr>
        <a:xfrm xmlns:a="http://schemas.openxmlformats.org/drawingml/2006/main">
          <a:off x="0" y="6032500"/>
          <a:ext cx="4469423" cy="244231"/>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CA" sz="1100">
              <a:latin typeface="Arial" panose="020B0604020202020204" pitchFamily="34" charset="0"/>
              <a:cs typeface="Arial" panose="020B0604020202020204" pitchFamily="34" charset="0"/>
            </a:rPr>
            <a:t>Source:</a:t>
          </a:r>
          <a:r>
            <a:rPr lang="en-CA" sz="1100" baseline="0">
              <a:latin typeface="Arial" panose="020B0604020202020204" pitchFamily="34" charset="0"/>
              <a:cs typeface="Arial" panose="020B0604020202020204" pitchFamily="34" charset="0"/>
            </a:rPr>
            <a:t> Statistics Canada.</a:t>
          </a:r>
          <a:endParaRPr lang="en-CA"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0.75816</cdr:x>
      <cdr:y>0.05803</cdr:y>
    </cdr:from>
    <cdr:to>
      <cdr:x>0.98947</cdr:x>
      <cdr:y>0.85538</cdr:y>
    </cdr:to>
    <cdr:sp macro="" textlink="">
      <cdr:nvSpPr>
        <cdr:cNvPr id="4" name="TextBox 3"/>
        <cdr:cNvSpPr txBox="1"/>
      </cdr:nvSpPr>
      <cdr:spPr>
        <a:xfrm xmlns:a="http://schemas.openxmlformats.org/drawingml/2006/main">
          <a:off x="6556375" y="365125"/>
          <a:ext cx="2000250" cy="5016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CA" sz="1100"/>
        </a:p>
      </cdr:txBody>
    </cdr:sp>
  </cdr:relSizeAnchor>
  <cdr:relSizeAnchor xmlns:cdr="http://schemas.openxmlformats.org/drawingml/2006/chartDrawing">
    <cdr:from>
      <cdr:x>0.79147</cdr:x>
      <cdr:y>0.12328</cdr:y>
    </cdr:from>
    <cdr:to>
      <cdr:x>1</cdr:x>
      <cdr:y>0.86295</cdr:y>
    </cdr:to>
    <cdr:sp macro="" textlink="">
      <cdr:nvSpPr>
        <cdr:cNvPr id="5" name="Rectangle 4"/>
        <cdr:cNvSpPr/>
      </cdr:nvSpPr>
      <cdr:spPr>
        <a:xfrm xmlns:a="http://schemas.openxmlformats.org/drawingml/2006/main">
          <a:off x="6844391" y="775607"/>
          <a:ext cx="1803306" cy="4653642"/>
        </a:xfrm>
        <a:prstGeom xmlns:a="http://schemas.openxmlformats.org/drawingml/2006/main" prst="rect">
          <a:avLst/>
        </a:prstGeom>
        <a:noFill xmlns:a="http://schemas.openxmlformats.org/drawingml/2006/main"/>
        <a:ln xmlns:a="http://schemas.openxmlformats.org/drawingml/2006/main" w="63500">
          <a:solidFill>
            <a:schemeClr val="accent6">
              <a:lumMod val="75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horzOverflow="clip" rtlCol="0" anchor="t"/>
        <a:lstStyle xmlns:a="http://schemas.openxmlformats.org/drawingml/2006/main"/>
        <a:p xmlns:a="http://schemas.openxmlformats.org/drawingml/2006/main">
          <a:pPr marL="0" indent="0" algn="l"/>
          <a:endParaRPr lang="en-US" sz="1100">
            <a:solidFill>
              <a:schemeClr val="lt1"/>
            </a:solidFill>
            <a:latin typeface="+mn-lt"/>
            <a:ea typeface="+mn-ea"/>
            <a:cs typeface="+mn-cs"/>
          </a:endParaRPr>
        </a:p>
      </cdr:txBody>
    </cdr:sp>
  </cdr:relSizeAnchor>
</c:userShapes>
</file>

<file path=xl/drawings/drawing40.xml><?xml version="1.0" encoding="utf-8"?>
<c:userShapes xmlns:c="http://schemas.openxmlformats.org/drawingml/2006/chart">
  <cdr:relSizeAnchor xmlns:cdr="http://schemas.openxmlformats.org/drawingml/2006/chartDrawing">
    <cdr:from>
      <cdr:x>0</cdr:x>
      <cdr:y>0.93263</cdr:y>
    </cdr:from>
    <cdr:to>
      <cdr:x>0.9844</cdr:x>
      <cdr:y>1</cdr:y>
    </cdr:to>
    <cdr:sp macro="" textlink="">
      <cdr:nvSpPr>
        <cdr:cNvPr id="3" name="TextBox 1"/>
        <cdr:cNvSpPr txBox="1"/>
      </cdr:nvSpPr>
      <cdr:spPr>
        <a:xfrm xmlns:a="http://schemas.openxmlformats.org/drawingml/2006/main">
          <a:off x="0" y="5857875"/>
          <a:ext cx="8519160" cy="423182"/>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CA" sz="1100">
              <a:latin typeface="Arial" panose="020B0604020202020204" pitchFamily="34" charset="0"/>
              <a:cs typeface="Arial" panose="020B0604020202020204" pitchFamily="34" charset="0"/>
            </a:rPr>
            <a:t>Note: Saskatchewan data are not shown</a:t>
          </a:r>
          <a:r>
            <a:rPr lang="en-CA" sz="1100" baseline="0">
              <a:latin typeface="Arial" panose="020B0604020202020204" pitchFamily="34" charset="0"/>
              <a:cs typeface="Arial" panose="020B0604020202020204" pitchFamily="34" charset="0"/>
            </a:rPr>
            <a:t> for 2005 to 2008 due to the lack of data from the University of Regina.</a:t>
          </a:r>
          <a:endParaRPr lang="en-CA" sz="1100">
            <a:latin typeface="Arial" panose="020B0604020202020204" pitchFamily="34" charset="0"/>
            <a:cs typeface="Arial" panose="020B0604020202020204" pitchFamily="34" charset="0"/>
          </a:endParaRPr>
        </a:p>
        <a:p xmlns:a="http://schemas.openxmlformats.org/drawingml/2006/main">
          <a:pPr algn="l"/>
          <a:r>
            <a:rPr lang="en-CA" sz="1100">
              <a:latin typeface="Arial" panose="020B0604020202020204" pitchFamily="34" charset="0"/>
              <a:cs typeface="Arial" panose="020B0604020202020204" pitchFamily="34" charset="0"/>
            </a:rPr>
            <a:t>Source: Statistics</a:t>
          </a:r>
          <a:r>
            <a:rPr lang="en-CA" sz="1100" baseline="0">
              <a:latin typeface="Arial" panose="020B0604020202020204" pitchFamily="34" charset="0"/>
              <a:cs typeface="Arial" panose="020B0604020202020204" pitchFamily="34" charset="0"/>
            </a:rPr>
            <a:t> Canada.</a:t>
          </a:r>
          <a:endParaRPr lang="en-CA"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0.09533</cdr:x>
      <cdr:y>0.05347</cdr:y>
    </cdr:from>
    <cdr:to>
      <cdr:x>0.33119</cdr:x>
      <cdr:y>0.16667</cdr:y>
    </cdr:to>
    <cdr:sp macro="" textlink="">
      <cdr:nvSpPr>
        <cdr:cNvPr id="4" name="TextBox 1"/>
        <cdr:cNvSpPr txBox="1"/>
      </cdr:nvSpPr>
      <cdr:spPr>
        <a:xfrm xmlns:a="http://schemas.openxmlformats.org/drawingml/2006/main">
          <a:off x="824783" y="336138"/>
          <a:ext cx="2040631" cy="711611"/>
        </a:xfrm>
        <a:prstGeom xmlns:a="http://schemas.openxmlformats.org/drawingml/2006/main" prst="rect">
          <a:avLst/>
        </a:prstGeom>
        <a:solidFill xmlns:a="http://schemas.openxmlformats.org/drawingml/2006/main">
          <a:schemeClr val="bg1"/>
        </a:solidFill>
        <a:ln xmlns:a="http://schemas.openxmlformats.org/drawingml/2006/main" w="12700">
          <a:solidFill>
            <a:schemeClr val="accent3">
              <a:lumMod val="50000"/>
            </a:schemeClr>
          </a:solidFill>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400" b="1">
              <a:latin typeface="Arial" panose="020B0604020202020204" pitchFamily="34" charset="0"/>
              <a:cs typeface="Arial" panose="020B0604020202020204" pitchFamily="34" charset="0"/>
            </a:rPr>
            <a:t>Number of </a:t>
          </a:r>
          <a:r>
            <a:rPr lang="en-US" sz="1400" b="1" baseline="0">
              <a:latin typeface="Arial" panose="020B0604020202020204" pitchFamily="34" charset="0"/>
              <a:cs typeface="Arial" panose="020B0604020202020204" pitchFamily="34" charset="0"/>
            </a:rPr>
            <a:t>Master's </a:t>
          </a:r>
        </a:p>
        <a:p xmlns:a="http://schemas.openxmlformats.org/drawingml/2006/main">
          <a:pPr algn="l"/>
          <a:r>
            <a:rPr lang="en-US" sz="1400" b="1" baseline="0">
              <a:latin typeface="Arial" panose="020B0604020202020204" pitchFamily="34" charset="0"/>
              <a:cs typeface="Arial" panose="020B0604020202020204" pitchFamily="34" charset="0"/>
            </a:rPr>
            <a:t>degrees awarded</a:t>
          </a:r>
        </a:p>
        <a:p xmlns:a="http://schemas.openxmlformats.org/drawingml/2006/main">
          <a:pPr algn="l"/>
          <a:r>
            <a:rPr lang="en-US" sz="1400" b="1" baseline="0">
              <a:latin typeface="Arial" panose="020B0604020202020204" pitchFamily="34" charset="0"/>
              <a:cs typeface="Arial" panose="020B0604020202020204" pitchFamily="34" charset="0"/>
            </a:rPr>
            <a:t>6 smaller provinces</a:t>
          </a:r>
          <a:endParaRPr lang="en-US" sz="14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0.61651</cdr:x>
      <cdr:y>0.04798</cdr:y>
    </cdr:from>
    <cdr:to>
      <cdr:x>0.78459</cdr:x>
      <cdr:y>0.84343</cdr:y>
    </cdr:to>
    <cdr:sp macro="" textlink="">
      <cdr:nvSpPr>
        <cdr:cNvPr id="5" name="Rectangle 4"/>
        <cdr:cNvSpPr/>
      </cdr:nvSpPr>
      <cdr:spPr>
        <a:xfrm xmlns:a="http://schemas.openxmlformats.org/drawingml/2006/main">
          <a:off x="5334000" y="301625"/>
          <a:ext cx="1454150" cy="5000625"/>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marL="0" indent="0" algn="l"/>
          <a:endParaRPr lang="en-US" sz="1100">
            <a:solidFill>
              <a:sysClr val="window" lastClr="FFFFFF"/>
            </a:solidFill>
            <a:latin typeface="Calibri"/>
          </a:endParaRPr>
        </a:p>
      </cdr:txBody>
    </cdr:sp>
  </cdr:relSizeAnchor>
</c:userShapes>
</file>

<file path=xl/drawings/drawing41.xml><?xml version="1.0" encoding="utf-8"?>
<xdr:wsDr xmlns:xdr="http://schemas.openxmlformats.org/drawingml/2006/spreadsheetDrawing" xmlns:a="http://schemas.openxmlformats.org/drawingml/2006/main">
  <xdr:absoluteAnchor>
    <xdr:pos x="0" y="381000"/>
    <xdr:ext cx="8651875" cy="6286500"/>
    <xdr:graphicFrame macro="">
      <xdr:nvGraphicFramePr>
        <xdr:cNvPr id="3" name="Chart 2">
          <a:extLst>
            <a:ext uri="{FF2B5EF4-FFF2-40B4-BE49-F238E27FC236}">
              <a16:creationId xmlns:a16="http://schemas.microsoft.com/office/drawing/2014/main" xmlns="" id="{00000000-0008-0000-25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9652000" y="381000"/>
    <xdr:ext cx="8651875" cy="6286500"/>
    <xdr:graphicFrame macro="">
      <xdr:nvGraphicFramePr>
        <xdr:cNvPr id="4" name="Chart 3">
          <a:extLst>
            <a:ext uri="{FF2B5EF4-FFF2-40B4-BE49-F238E27FC236}">
              <a16:creationId xmlns:a16="http://schemas.microsoft.com/office/drawing/2014/main" xmlns="" id="{00000000-0008-0000-2500-000004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42.xml><?xml version="1.0" encoding="utf-8"?>
<c:userShapes xmlns:c="http://schemas.openxmlformats.org/drawingml/2006/chart">
  <cdr:relSizeAnchor xmlns:cdr="http://schemas.openxmlformats.org/drawingml/2006/chartDrawing">
    <cdr:from>
      <cdr:x>0</cdr:x>
      <cdr:y>0.93263</cdr:y>
    </cdr:from>
    <cdr:to>
      <cdr:x>0.9844</cdr:x>
      <cdr:y>1</cdr:y>
    </cdr:to>
    <cdr:sp macro="" textlink="">
      <cdr:nvSpPr>
        <cdr:cNvPr id="3" name="TextBox 1"/>
        <cdr:cNvSpPr txBox="1"/>
      </cdr:nvSpPr>
      <cdr:spPr>
        <a:xfrm xmlns:a="http://schemas.openxmlformats.org/drawingml/2006/main">
          <a:off x="0" y="5857875"/>
          <a:ext cx="8519160" cy="423182"/>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CA" sz="1100">
              <a:latin typeface="Arial" panose="020B0604020202020204" pitchFamily="34" charset="0"/>
              <a:cs typeface="Arial" panose="020B0604020202020204" pitchFamily="34" charset="0"/>
            </a:rPr>
            <a:t>Note: Saskatchewan data are not shown</a:t>
          </a:r>
          <a:r>
            <a:rPr lang="en-CA" sz="1100" baseline="0">
              <a:latin typeface="Arial" panose="020B0604020202020204" pitchFamily="34" charset="0"/>
              <a:cs typeface="Arial" panose="020B0604020202020204" pitchFamily="34" charset="0"/>
            </a:rPr>
            <a:t> for 2005 to 2008 due to the lack of data from the University of Regina.</a:t>
          </a:r>
          <a:endParaRPr lang="en-CA" sz="1100">
            <a:latin typeface="Arial" panose="020B0604020202020204" pitchFamily="34" charset="0"/>
            <a:cs typeface="Arial" panose="020B0604020202020204" pitchFamily="34" charset="0"/>
          </a:endParaRPr>
        </a:p>
        <a:p xmlns:a="http://schemas.openxmlformats.org/drawingml/2006/main">
          <a:pPr algn="l"/>
          <a:r>
            <a:rPr lang="en-CA" sz="1100">
              <a:latin typeface="Arial" panose="020B0604020202020204" pitchFamily="34" charset="0"/>
              <a:cs typeface="Arial" panose="020B0604020202020204" pitchFamily="34" charset="0"/>
            </a:rPr>
            <a:t>Source: Statistics</a:t>
          </a:r>
          <a:r>
            <a:rPr lang="en-CA" sz="1100" baseline="0">
              <a:latin typeface="Arial" panose="020B0604020202020204" pitchFamily="34" charset="0"/>
              <a:cs typeface="Arial" panose="020B0604020202020204" pitchFamily="34" charset="0"/>
            </a:rPr>
            <a:t> Canada.</a:t>
          </a:r>
          <a:endParaRPr lang="en-CA"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0.09533</cdr:x>
      <cdr:y>0.05347</cdr:y>
    </cdr:from>
    <cdr:to>
      <cdr:x>0.33119</cdr:x>
      <cdr:y>0.14746</cdr:y>
    </cdr:to>
    <cdr:sp macro="" textlink="">
      <cdr:nvSpPr>
        <cdr:cNvPr id="4" name="TextBox 1"/>
        <cdr:cNvSpPr txBox="1"/>
      </cdr:nvSpPr>
      <cdr:spPr>
        <a:xfrm xmlns:a="http://schemas.openxmlformats.org/drawingml/2006/main">
          <a:off x="826407" y="336550"/>
          <a:ext cx="2044700" cy="591502"/>
        </a:xfrm>
        <a:prstGeom xmlns:a="http://schemas.openxmlformats.org/drawingml/2006/main" prst="rect">
          <a:avLst/>
        </a:prstGeom>
        <a:solidFill xmlns:a="http://schemas.openxmlformats.org/drawingml/2006/main">
          <a:schemeClr val="bg1"/>
        </a:solidFill>
        <a:ln xmlns:a="http://schemas.openxmlformats.org/drawingml/2006/main" w="12700">
          <a:solidFill>
            <a:schemeClr val="accent3">
              <a:lumMod val="50000"/>
            </a:schemeClr>
          </a:solidFill>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400" b="1">
              <a:latin typeface="Arial" panose="020B0604020202020204" pitchFamily="34" charset="0"/>
              <a:cs typeface="Arial" panose="020B0604020202020204" pitchFamily="34" charset="0"/>
            </a:rPr>
            <a:t>Number of doctoral </a:t>
          </a:r>
          <a:r>
            <a:rPr lang="en-US" sz="1400" b="1" baseline="0">
              <a:latin typeface="Arial" panose="020B0604020202020204" pitchFamily="34" charset="0"/>
              <a:cs typeface="Arial" panose="020B0604020202020204" pitchFamily="34" charset="0"/>
            </a:rPr>
            <a:t> </a:t>
          </a:r>
        </a:p>
        <a:p xmlns:a="http://schemas.openxmlformats.org/drawingml/2006/main">
          <a:pPr algn="l"/>
          <a:r>
            <a:rPr lang="en-US" sz="1400" b="1" baseline="0">
              <a:latin typeface="Arial" panose="020B0604020202020204" pitchFamily="34" charset="0"/>
              <a:cs typeface="Arial" panose="020B0604020202020204" pitchFamily="34" charset="0"/>
            </a:rPr>
            <a:t>degrees awarded</a:t>
          </a:r>
          <a:endParaRPr lang="en-US" sz="14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0.62018</cdr:x>
      <cdr:y>0.03788</cdr:y>
    </cdr:from>
    <cdr:to>
      <cdr:x>0.78165</cdr:x>
      <cdr:y>0.85859</cdr:y>
    </cdr:to>
    <cdr:sp macro="" textlink="">
      <cdr:nvSpPr>
        <cdr:cNvPr id="5" name="Rectangle 4"/>
        <cdr:cNvSpPr/>
      </cdr:nvSpPr>
      <cdr:spPr>
        <a:xfrm xmlns:a="http://schemas.openxmlformats.org/drawingml/2006/main">
          <a:off x="5365750" y="238125"/>
          <a:ext cx="1397001" cy="5159375"/>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marL="0" indent="0" algn="l"/>
          <a:endParaRPr lang="en-US" sz="1100">
            <a:solidFill>
              <a:sysClr val="window" lastClr="FFFFFF"/>
            </a:solidFill>
            <a:latin typeface="Calibri"/>
          </a:endParaRPr>
        </a:p>
      </cdr:txBody>
    </cdr:sp>
  </cdr:relSizeAnchor>
</c:userShapes>
</file>

<file path=xl/drawings/drawing43.xml><?xml version="1.0" encoding="utf-8"?>
<c:userShapes xmlns:c="http://schemas.openxmlformats.org/drawingml/2006/chart">
  <cdr:relSizeAnchor xmlns:cdr="http://schemas.openxmlformats.org/drawingml/2006/chartDrawing">
    <cdr:from>
      <cdr:x>0</cdr:x>
      <cdr:y>0.93263</cdr:y>
    </cdr:from>
    <cdr:to>
      <cdr:x>0.9844</cdr:x>
      <cdr:y>1</cdr:y>
    </cdr:to>
    <cdr:sp macro="" textlink="">
      <cdr:nvSpPr>
        <cdr:cNvPr id="3" name="TextBox 1"/>
        <cdr:cNvSpPr txBox="1"/>
      </cdr:nvSpPr>
      <cdr:spPr>
        <a:xfrm xmlns:a="http://schemas.openxmlformats.org/drawingml/2006/main">
          <a:off x="0" y="5857875"/>
          <a:ext cx="8519160" cy="423182"/>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CA" sz="1100">
              <a:latin typeface="Arial" panose="020B0604020202020204" pitchFamily="34" charset="0"/>
              <a:cs typeface="Arial" panose="020B0604020202020204" pitchFamily="34" charset="0"/>
            </a:rPr>
            <a:t>Note: Saskatchewan data are not shown</a:t>
          </a:r>
          <a:r>
            <a:rPr lang="en-CA" sz="1100" baseline="0">
              <a:latin typeface="Arial" panose="020B0604020202020204" pitchFamily="34" charset="0"/>
              <a:cs typeface="Arial" panose="020B0604020202020204" pitchFamily="34" charset="0"/>
            </a:rPr>
            <a:t> for 2005 to 2008 due to the lack of data from the University of Regina.</a:t>
          </a:r>
          <a:endParaRPr lang="en-CA" sz="1100">
            <a:latin typeface="Arial" panose="020B0604020202020204" pitchFamily="34" charset="0"/>
            <a:cs typeface="Arial" panose="020B0604020202020204" pitchFamily="34" charset="0"/>
          </a:endParaRPr>
        </a:p>
        <a:p xmlns:a="http://schemas.openxmlformats.org/drawingml/2006/main">
          <a:pPr algn="l"/>
          <a:r>
            <a:rPr lang="en-CA" sz="1100">
              <a:latin typeface="Arial" panose="020B0604020202020204" pitchFamily="34" charset="0"/>
              <a:cs typeface="Arial" panose="020B0604020202020204" pitchFamily="34" charset="0"/>
            </a:rPr>
            <a:t>Source: Statistics</a:t>
          </a:r>
          <a:r>
            <a:rPr lang="en-CA" sz="1100" baseline="0">
              <a:latin typeface="Arial" panose="020B0604020202020204" pitchFamily="34" charset="0"/>
              <a:cs typeface="Arial" panose="020B0604020202020204" pitchFamily="34" charset="0"/>
            </a:rPr>
            <a:t> Canada.</a:t>
          </a:r>
          <a:endParaRPr lang="en-CA"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0.09533</cdr:x>
      <cdr:y>0.05347</cdr:y>
    </cdr:from>
    <cdr:to>
      <cdr:x>0.33119</cdr:x>
      <cdr:y>0.16414</cdr:y>
    </cdr:to>
    <cdr:sp macro="" textlink="">
      <cdr:nvSpPr>
        <cdr:cNvPr id="4" name="TextBox 1"/>
        <cdr:cNvSpPr txBox="1"/>
      </cdr:nvSpPr>
      <cdr:spPr>
        <a:xfrm xmlns:a="http://schemas.openxmlformats.org/drawingml/2006/main">
          <a:off x="824783" y="336139"/>
          <a:ext cx="2040631" cy="695736"/>
        </a:xfrm>
        <a:prstGeom xmlns:a="http://schemas.openxmlformats.org/drawingml/2006/main" prst="rect">
          <a:avLst/>
        </a:prstGeom>
        <a:solidFill xmlns:a="http://schemas.openxmlformats.org/drawingml/2006/main">
          <a:schemeClr val="bg1"/>
        </a:solidFill>
        <a:ln xmlns:a="http://schemas.openxmlformats.org/drawingml/2006/main" w="12700">
          <a:solidFill>
            <a:schemeClr val="accent3">
              <a:lumMod val="50000"/>
            </a:schemeClr>
          </a:solidFill>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400" b="1">
              <a:latin typeface="Arial" panose="020B0604020202020204" pitchFamily="34" charset="0"/>
              <a:cs typeface="Arial" panose="020B0604020202020204" pitchFamily="34" charset="0"/>
            </a:rPr>
            <a:t>Number of doctoral </a:t>
          </a:r>
          <a:r>
            <a:rPr lang="en-US" sz="1400" b="1" baseline="0">
              <a:latin typeface="Arial" panose="020B0604020202020204" pitchFamily="34" charset="0"/>
              <a:cs typeface="Arial" panose="020B0604020202020204" pitchFamily="34" charset="0"/>
            </a:rPr>
            <a:t> </a:t>
          </a:r>
        </a:p>
        <a:p xmlns:a="http://schemas.openxmlformats.org/drawingml/2006/main">
          <a:pPr algn="l"/>
          <a:r>
            <a:rPr lang="en-US" sz="1400" b="1" baseline="0">
              <a:latin typeface="Arial" panose="020B0604020202020204" pitchFamily="34" charset="0"/>
              <a:cs typeface="Arial" panose="020B0604020202020204" pitchFamily="34" charset="0"/>
            </a:rPr>
            <a:t>degrees awarded</a:t>
          </a:r>
        </a:p>
        <a:p xmlns:a="http://schemas.openxmlformats.org/drawingml/2006/main">
          <a:pPr algn="l"/>
          <a:r>
            <a:rPr lang="en-US" sz="1400" b="1" baseline="0">
              <a:latin typeface="Arial" panose="020B0604020202020204" pitchFamily="34" charset="0"/>
              <a:cs typeface="Arial" panose="020B0604020202020204" pitchFamily="34" charset="0"/>
            </a:rPr>
            <a:t>6 smaller provinces</a:t>
          </a:r>
          <a:endParaRPr lang="en-US" sz="14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0.61284</cdr:x>
      <cdr:y>0.06818</cdr:y>
    </cdr:from>
    <cdr:to>
      <cdr:x>0.78165</cdr:x>
      <cdr:y>0.86616</cdr:y>
    </cdr:to>
    <cdr:sp macro="" textlink="">
      <cdr:nvSpPr>
        <cdr:cNvPr id="5" name="Rectangle 4"/>
        <cdr:cNvSpPr/>
      </cdr:nvSpPr>
      <cdr:spPr>
        <a:xfrm xmlns:a="http://schemas.openxmlformats.org/drawingml/2006/main">
          <a:off x="5302250" y="428625"/>
          <a:ext cx="1460500" cy="5016499"/>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marL="0" indent="0" algn="l"/>
          <a:endParaRPr lang="en-US" sz="1100">
            <a:solidFill>
              <a:sysClr val="window" lastClr="FFFFFF"/>
            </a:solidFill>
            <a:latin typeface="Calibri"/>
          </a:endParaRPr>
        </a:p>
      </cdr:txBody>
    </cdr:sp>
  </cdr:relSizeAnchor>
</c:userShapes>
</file>

<file path=xl/drawings/drawing44.xml><?xml version="1.0" encoding="utf-8"?>
<xdr:wsDr xmlns:xdr="http://schemas.openxmlformats.org/drawingml/2006/spreadsheetDrawing" xmlns:a="http://schemas.openxmlformats.org/drawingml/2006/main">
  <xdr:absoluteAnchor>
    <xdr:pos x="54428" y="381000"/>
    <xdr:ext cx="8656053" cy="6283158"/>
    <xdr:graphicFrame macro="">
      <xdr:nvGraphicFramePr>
        <xdr:cNvPr id="2" name="Chart 1">
          <a:extLst>
            <a:ext uri="{FF2B5EF4-FFF2-40B4-BE49-F238E27FC236}">
              <a16:creationId xmlns:a16="http://schemas.microsoft.com/office/drawing/2014/main" xmlns="" id="{00000000-0008-0000-2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9144000" y="381000"/>
    <xdr:ext cx="8656053" cy="6283158"/>
    <xdr:graphicFrame macro="">
      <xdr:nvGraphicFramePr>
        <xdr:cNvPr id="3" name="Chart 2">
          <a:extLst>
            <a:ext uri="{FF2B5EF4-FFF2-40B4-BE49-F238E27FC236}">
              <a16:creationId xmlns:a16="http://schemas.microsoft.com/office/drawing/2014/main" xmlns="" id="{00000000-0008-0000-27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45.xml><?xml version="1.0" encoding="utf-8"?>
<c:userShapes xmlns:c="http://schemas.openxmlformats.org/drawingml/2006/chart">
  <cdr:relSizeAnchor xmlns:cdr="http://schemas.openxmlformats.org/drawingml/2006/chartDrawing">
    <cdr:from>
      <cdr:x>0.09212</cdr:x>
      <cdr:y>0.05045</cdr:y>
    </cdr:from>
    <cdr:to>
      <cdr:x>0.41555</cdr:x>
      <cdr:y>0.14124</cdr:y>
    </cdr:to>
    <cdr:sp macro="" textlink="">
      <cdr:nvSpPr>
        <cdr:cNvPr id="2" name="TextBox 1"/>
        <cdr:cNvSpPr txBox="1"/>
      </cdr:nvSpPr>
      <cdr:spPr>
        <a:xfrm xmlns:a="http://schemas.openxmlformats.org/drawingml/2006/main">
          <a:off x="798615" y="317500"/>
          <a:ext cx="2803790" cy="571437"/>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wrap="none" rtlCol="0" anchor="ctr"/>
        <a:lstStyle xmlns:a="http://schemas.openxmlformats.org/drawingml/2006/main"/>
        <a:p xmlns:a="http://schemas.openxmlformats.org/drawingml/2006/main">
          <a:r>
            <a:rPr lang="en-US" sz="1400" b="1">
              <a:latin typeface="Arial" panose="020B0604020202020204" pitchFamily="34" charset="0"/>
              <a:cs typeface="Arial" panose="020B0604020202020204" pitchFamily="34" charset="0"/>
            </a:rPr>
            <a:t>Number of Master's</a:t>
          </a:r>
        </a:p>
        <a:p xmlns:a="http://schemas.openxmlformats.org/drawingml/2006/main">
          <a:r>
            <a:rPr lang="en-US" sz="1400" b="1">
              <a:latin typeface="Arial" panose="020B0604020202020204" pitchFamily="34" charset="0"/>
              <a:cs typeface="Arial" panose="020B0604020202020204" pitchFamily="34" charset="0"/>
            </a:rPr>
            <a:t>degrees awarded</a:t>
          </a:r>
        </a:p>
      </cdr:txBody>
    </cdr:sp>
  </cdr:relSizeAnchor>
  <cdr:relSizeAnchor xmlns:cdr="http://schemas.openxmlformats.org/drawingml/2006/chartDrawing">
    <cdr:from>
      <cdr:x>0</cdr:x>
      <cdr:y>0.96043</cdr:y>
    </cdr:from>
    <cdr:to>
      <cdr:x>0.62262</cdr:x>
      <cdr:y>0.99924</cdr:y>
    </cdr:to>
    <cdr:sp macro="" textlink="">
      <cdr:nvSpPr>
        <cdr:cNvPr id="3" name="TextBox 2"/>
        <cdr:cNvSpPr txBox="1"/>
      </cdr:nvSpPr>
      <cdr:spPr>
        <a:xfrm xmlns:a="http://schemas.openxmlformats.org/drawingml/2006/main">
          <a:off x="0" y="6044712"/>
          <a:ext cx="5397501" cy="24423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CA" sz="1100">
              <a:latin typeface="Arial" panose="020B0604020202020204" pitchFamily="34" charset="0"/>
              <a:cs typeface="Arial" panose="020B0604020202020204" pitchFamily="34" charset="0"/>
            </a:rPr>
            <a:t>Source: Statistics</a:t>
          </a:r>
          <a:r>
            <a:rPr lang="en-CA" sz="1100" baseline="0">
              <a:latin typeface="Arial" panose="020B0604020202020204" pitchFamily="34" charset="0"/>
              <a:cs typeface="Arial" panose="020B0604020202020204" pitchFamily="34" charset="0"/>
            </a:rPr>
            <a:t> Canada.</a:t>
          </a:r>
          <a:endParaRPr lang="en-CA"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0.79385</cdr:x>
      <cdr:y>0.10828</cdr:y>
    </cdr:from>
    <cdr:to>
      <cdr:x>1</cdr:x>
      <cdr:y>0.44396</cdr:y>
    </cdr:to>
    <cdr:sp macro="" textlink="">
      <cdr:nvSpPr>
        <cdr:cNvPr id="5" name="Rectangle 4"/>
        <cdr:cNvSpPr/>
      </cdr:nvSpPr>
      <cdr:spPr>
        <a:xfrm xmlns:a="http://schemas.openxmlformats.org/drawingml/2006/main">
          <a:off x="6926036" y="680357"/>
          <a:ext cx="1784446" cy="2109107"/>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marL="0" indent="0" algn="l"/>
          <a:endParaRPr lang="en-US" sz="1100">
            <a:solidFill>
              <a:sysClr val="window" lastClr="FFFFFF"/>
            </a:solidFill>
            <a:latin typeface="Calibri"/>
          </a:endParaRPr>
        </a:p>
      </cdr:txBody>
    </cdr:sp>
  </cdr:relSizeAnchor>
</c:userShapes>
</file>

<file path=xl/drawings/drawing46.xml><?xml version="1.0" encoding="utf-8"?>
<c:userShapes xmlns:c="http://schemas.openxmlformats.org/drawingml/2006/chart">
  <cdr:relSizeAnchor xmlns:cdr="http://schemas.openxmlformats.org/drawingml/2006/chartDrawing">
    <cdr:from>
      <cdr:x>0.09212</cdr:x>
      <cdr:y>0.05045</cdr:y>
    </cdr:from>
    <cdr:to>
      <cdr:x>0.41555</cdr:x>
      <cdr:y>0.14124</cdr:y>
    </cdr:to>
    <cdr:sp macro="" textlink="">
      <cdr:nvSpPr>
        <cdr:cNvPr id="2" name="TextBox 1"/>
        <cdr:cNvSpPr txBox="1"/>
      </cdr:nvSpPr>
      <cdr:spPr>
        <a:xfrm xmlns:a="http://schemas.openxmlformats.org/drawingml/2006/main">
          <a:off x="798615" y="317500"/>
          <a:ext cx="2803790" cy="571437"/>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wrap="none" rtlCol="0" anchor="ctr"/>
        <a:lstStyle xmlns:a="http://schemas.openxmlformats.org/drawingml/2006/main"/>
        <a:p xmlns:a="http://schemas.openxmlformats.org/drawingml/2006/main">
          <a:r>
            <a:rPr lang="en-US" sz="1400" b="1">
              <a:latin typeface="Arial" panose="020B0604020202020204" pitchFamily="34" charset="0"/>
              <a:cs typeface="Arial" panose="020B0604020202020204" pitchFamily="34" charset="0"/>
            </a:rPr>
            <a:t>Number of doctoral</a:t>
          </a:r>
        </a:p>
        <a:p xmlns:a="http://schemas.openxmlformats.org/drawingml/2006/main">
          <a:r>
            <a:rPr lang="en-US" sz="1400" b="1">
              <a:latin typeface="Arial" panose="020B0604020202020204" pitchFamily="34" charset="0"/>
              <a:cs typeface="Arial" panose="020B0604020202020204" pitchFamily="34" charset="0"/>
            </a:rPr>
            <a:t>degrees awarded</a:t>
          </a:r>
        </a:p>
      </cdr:txBody>
    </cdr:sp>
  </cdr:relSizeAnchor>
  <cdr:relSizeAnchor xmlns:cdr="http://schemas.openxmlformats.org/drawingml/2006/chartDrawing">
    <cdr:from>
      <cdr:x>0</cdr:x>
      <cdr:y>0.96043</cdr:y>
    </cdr:from>
    <cdr:to>
      <cdr:x>0.62262</cdr:x>
      <cdr:y>0.99924</cdr:y>
    </cdr:to>
    <cdr:sp macro="" textlink="">
      <cdr:nvSpPr>
        <cdr:cNvPr id="3" name="TextBox 2"/>
        <cdr:cNvSpPr txBox="1"/>
      </cdr:nvSpPr>
      <cdr:spPr>
        <a:xfrm xmlns:a="http://schemas.openxmlformats.org/drawingml/2006/main">
          <a:off x="0" y="6044712"/>
          <a:ext cx="5397501" cy="24423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CA" sz="1100">
              <a:latin typeface="Arial" panose="020B0604020202020204" pitchFamily="34" charset="0"/>
              <a:cs typeface="Arial" panose="020B0604020202020204" pitchFamily="34" charset="0"/>
            </a:rPr>
            <a:t>Source: Statistics</a:t>
          </a:r>
          <a:r>
            <a:rPr lang="en-CA" sz="1100" baseline="0">
              <a:latin typeface="Arial" panose="020B0604020202020204" pitchFamily="34" charset="0"/>
              <a:cs typeface="Arial" panose="020B0604020202020204" pitchFamily="34" charset="0"/>
            </a:rPr>
            <a:t> Canada.</a:t>
          </a:r>
          <a:endParaRPr lang="en-CA"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0.78285</cdr:x>
      <cdr:y>0.01733</cdr:y>
    </cdr:from>
    <cdr:to>
      <cdr:x>0.9872</cdr:x>
      <cdr:y>0.39415</cdr:y>
    </cdr:to>
    <cdr:sp macro="" textlink="">
      <cdr:nvSpPr>
        <cdr:cNvPr id="4" name="Rectangle 3"/>
        <cdr:cNvSpPr/>
      </cdr:nvSpPr>
      <cdr:spPr>
        <a:xfrm xmlns:a="http://schemas.openxmlformats.org/drawingml/2006/main">
          <a:off x="6776356" y="108857"/>
          <a:ext cx="1768929" cy="2367642"/>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marL="0" indent="0" algn="l"/>
          <a:endParaRPr lang="en-US" sz="1100">
            <a:solidFill>
              <a:sysClr val="window" lastClr="FFFFFF"/>
            </a:solidFill>
            <a:latin typeface="Calibri"/>
          </a:endParaRPr>
        </a:p>
      </cdr:txBody>
    </cdr:sp>
  </cdr:relSizeAnchor>
</c:userShapes>
</file>

<file path=xl/drawings/drawing47.xml><?xml version="1.0" encoding="utf-8"?>
<xdr:wsDr xmlns:xdr="http://schemas.openxmlformats.org/drawingml/2006/spreadsheetDrawing" xmlns:a="http://schemas.openxmlformats.org/drawingml/2006/main">
  <xdr:absoluteAnchor>
    <xdr:pos x="190500" y="412750"/>
    <xdr:ext cx="8647697" cy="6291513"/>
    <xdr:graphicFrame macro="">
      <xdr:nvGraphicFramePr>
        <xdr:cNvPr id="2" name="Chart 1">
          <a:extLst>
            <a:ext uri="{FF2B5EF4-FFF2-40B4-BE49-F238E27FC236}">
              <a16:creationId xmlns:a16="http://schemas.microsoft.com/office/drawing/2014/main" xmlns="" id="{00000000-0008-0000-2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9144000" y="285750"/>
    <xdr:ext cx="8647697" cy="6291513"/>
    <xdr:graphicFrame macro="">
      <xdr:nvGraphicFramePr>
        <xdr:cNvPr id="3" name="Chart 2">
          <a:extLst>
            <a:ext uri="{FF2B5EF4-FFF2-40B4-BE49-F238E27FC236}">
              <a16:creationId xmlns:a16="http://schemas.microsoft.com/office/drawing/2014/main" xmlns="" id="{00000000-0008-0000-2A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48.xml><?xml version="1.0" encoding="utf-8"?>
<c:userShapes xmlns:c="http://schemas.openxmlformats.org/drawingml/2006/chart">
  <cdr:relSizeAnchor xmlns:cdr="http://schemas.openxmlformats.org/drawingml/2006/chartDrawing">
    <cdr:from>
      <cdr:x>0.10079</cdr:x>
      <cdr:y>0</cdr:y>
    </cdr:from>
    <cdr:to>
      <cdr:x>0.34512</cdr:x>
      <cdr:y>0.09336</cdr:y>
    </cdr:to>
    <cdr:sp macro="" textlink="">
      <cdr:nvSpPr>
        <cdr:cNvPr id="2" name="TextBox 1"/>
        <cdr:cNvSpPr txBox="1"/>
      </cdr:nvSpPr>
      <cdr:spPr>
        <a:xfrm xmlns:a="http://schemas.openxmlformats.org/drawingml/2006/main">
          <a:off x="871601" y="0"/>
          <a:ext cx="2112899" cy="587375"/>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wrap="none" rtlCol="0" anchor="ctr"/>
        <a:lstStyle xmlns:a="http://schemas.openxmlformats.org/drawingml/2006/main"/>
        <a:p xmlns:a="http://schemas.openxmlformats.org/drawingml/2006/main">
          <a:pPr algn="l"/>
          <a:r>
            <a:rPr lang="en-US" sz="1400" b="1">
              <a:latin typeface="Arial" panose="020B0604020202020204" pitchFamily="34" charset="0"/>
              <a:cs typeface="Arial" panose="020B0604020202020204" pitchFamily="34" charset="0"/>
            </a:rPr>
            <a:t>Number of Master's</a:t>
          </a:r>
        </a:p>
        <a:p xmlns:a="http://schemas.openxmlformats.org/drawingml/2006/main">
          <a:pPr algn="l"/>
          <a:r>
            <a:rPr lang="en-US" sz="1400" b="1">
              <a:latin typeface="Arial" panose="020B0604020202020204" pitchFamily="34" charset="0"/>
              <a:cs typeface="Arial" panose="020B0604020202020204" pitchFamily="34" charset="0"/>
            </a:rPr>
            <a:t>degrees awarded</a:t>
          </a:r>
        </a:p>
      </cdr:txBody>
    </cdr:sp>
  </cdr:relSizeAnchor>
  <cdr:relSizeAnchor xmlns:cdr="http://schemas.openxmlformats.org/drawingml/2006/chartDrawing">
    <cdr:from>
      <cdr:x>0</cdr:x>
      <cdr:y>0.96431</cdr:y>
    </cdr:from>
    <cdr:to>
      <cdr:x>0.70151</cdr:x>
      <cdr:y>1</cdr:y>
    </cdr:to>
    <cdr:sp macro="" textlink="">
      <cdr:nvSpPr>
        <cdr:cNvPr id="3" name="TextBox 2"/>
        <cdr:cNvSpPr txBox="1"/>
      </cdr:nvSpPr>
      <cdr:spPr>
        <a:xfrm xmlns:a="http://schemas.openxmlformats.org/drawingml/2006/main">
          <a:off x="0" y="6069134"/>
          <a:ext cx="6081347" cy="224599"/>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CA" sz="1100">
              <a:latin typeface="Arial" panose="020B0604020202020204" pitchFamily="34" charset="0"/>
              <a:cs typeface="Arial" panose="020B0604020202020204" pitchFamily="34" charset="0"/>
            </a:rPr>
            <a:t>Source:</a:t>
          </a:r>
          <a:r>
            <a:rPr lang="en-CA" sz="1100" baseline="0">
              <a:latin typeface="Arial" panose="020B0604020202020204" pitchFamily="34" charset="0"/>
              <a:cs typeface="Arial" panose="020B0604020202020204" pitchFamily="34" charset="0"/>
            </a:rPr>
            <a:t> Statistics Canada.</a:t>
          </a:r>
          <a:endParaRPr lang="en-CA"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0.66821</cdr:x>
      <cdr:y>0.02019</cdr:y>
    </cdr:from>
    <cdr:to>
      <cdr:x>0.97405</cdr:x>
      <cdr:y>0.82762</cdr:y>
    </cdr:to>
    <cdr:sp macro="" textlink="">
      <cdr:nvSpPr>
        <cdr:cNvPr id="4" name="Rectangle 3"/>
        <cdr:cNvSpPr/>
      </cdr:nvSpPr>
      <cdr:spPr>
        <a:xfrm xmlns:a="http://schemas.openxmlformats.org/drawingml/2006/main">
          <a:off x="5778500" y="127000"/>
          <a:ext cx="2644775" cy="5080001"/>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marL="0" indent="0" algn="l"/>
          <a:endParaRPr lang="en-US" sz="1100">
            <a:solidFill>
              <a:sysClr val="window" lastClr="FFFFFF"/>
            </a:solidFill>
            <a:latin typeface="Calibri"/>
          </a:endParaRPr>
        </a:p>
      </cdr:txBody>
    </cdr:sp>
  </cdr:relSizeAnchor>
</c:userShapes>
</file>

<file path=xl/drawings/drawing49.xml><?xml version="1.0" encoding="utf-8"?>
<c:userShapes xmlns:c="http://schemas.openxmlformats.org/drawingml/2006/chart">
  <cdr:relSizeAnchor xmlns:cdr="http://schemas.openxmlformats.org/drawingml/2006/chartDrawing">
    <cdr:from>
      <cdr:x>0.09449</cdr:x>
      <cdr:y>0.00505</cdr:y>
    </cdr:from>
    <cdr:to>
      <cdr:x>0.33683</cdr:x>
      <cdr:y>0.09336</cdr:y>
    </cdr:to>
    <cdr:sp macro="" textlink="">
      <cdr:nvSpPr>
        <cdr:cNvPr id="2" name="TextBox 1"/>
        <cdr:cNvSpPr txBox="1"/>
      </cdr:nvSpPr>
      <cdr:spPr>
        <a:xfrm xmlns:a="http://schemas.openxmlformats.org/drawingml/2006/main">
          <a:off x="817121" y="31750"/>
          <a:ext cx="2095683" cy="555625"/>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wrap="none" rtlCol="0" anchor="ctr"/>
        <a:lstStyle xmlns:a="http://schemas.openxmlformats.org/drawingml/2006/main"/>
        <a:p xmlns:a="http://schemas.openxmlformats.org/drawingml/2006/main">
          <a:pPr algn="l"/>
          <a:r>
            <a:rPr lang="en-US" sz="1400" b="1">
              <a:latin typeface="Arial" panose="020B0604020202020204" pitchFamily="34" charset="0"/>
              <a:cs typeface="Arial" panose="020B0604020202020204" pitchFamily="34" charset="0"/>
            </a:rPr>
            <a:t>Number of doctoral</a:t>
          </a:r>
        </a:p>
        <a:p xmlns:a="http://schemas.openxmlformats.org/drawingml/2006/main">
          <a:pPr algn="l"/>
          <a:r>
            <a:rPr lang="en-US" sz="1400" b="1">
              <a:latin typeface="Arial" panose="020B0604020202020204" pitchFamily="34" charset="0"/>
              <a:cs typeface="Arial" panose="020B0604020202020204" pitchFamily="34" charset="0"/>
            </a:rPr>
            <a:t>degrees awarded</a:t>
          </a:r>
        </a:p>
      </cdr:txBody>
    </cdr:sp>
  </cdr:relSizeAnchor>
  <cdr:relSizeAnchor xmlns:cdr="http://schemas.openxmlformats.org/drawingml/2006/chartDrawing">
    <cdr:from>
      <cdr:x>0</cdr:x>
      <cdr:y>0.96431</cdr:y>
    </cdr:from>
    <cdr:to>
      <cdr:x>0.70151</cdr:x>
      <cdr:y>1</cdr:y>
    </cdr:to>
    <cdr:sp macro="" textlink="">
      <cdr:nvSpPr>
        <cdr:cNvPr id="3" name="TextBox 2"/>
        <cdr:cNvSpPr txBox="1"/>
      </cdr:nvSpPr>
      <cdr:spPr>
        <a:xfrm xmlns:a="http://schemas.openxmlformats.org/drawingml/2006/main">
          <a:off x="0" y="6069134"/>
          <a:ext cx="6081347" cy="224599"/>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CA" sz="1100">
              <a:latin typeface="Arial" panose="020B0604020202020204" pitchFamily="34" charset="0"/>
              <a:cs typeface="Arial" panose="020B0604020202020204" pitchFamily="34" charset="0"/>
            </a:rPr>
            <a:t>Source:</a:t>
          </a:r>
          <a:r>
            <a:rPr lang="en-CA" sz="1100" baseline="0">
              <a:latin typeface="Arial" panose="020B0604020202020204" pitchFamily="34" charset="0"/>
              <a:cs typeface="Arial" panose="020B0604020202020204" pitchFamily="34" charset="0"/>
            </a:rPr>
            <a:t> Statistics Canada.</a:t>
          </a:r>
          <a:endParaRPr lang="en-CA"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0.68425</cdr:x>
      <cdr:y>0.08579</cdr:y>
    </cdr:from>
    <cdr:to>
      <cdr:x>1</cdr:x>
      <cdr:y>0.79734</cdr:y>
    </cdr:to>
    <cdr:sp macro="" textlink="">
      <cdr:nvSpPr>
        <cdr:cNvPr id="5" name="Rectangle 4"/>
        <cdr:cNvSpPr/>
      </cdr:nvSpPr>
      <cdr:spPr>
        <a:xfrm xmlns:a="http://schemas.openxmlformats.org/drawingml/2006/main">
          <a:off x="5921375" y="539750"/>
          <a:ext cx="2730500" cy="4476750"/>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marL="0" indent="0" algn="l"/>
          <a:endParaRPr lang="en-US" sz="1100">
            <a:solidFill>
              <a:sysClr val="window" lastClr="FFFFFF"/>
            </a:solidFill>
            <a:latin typeface="Calibri"/>
          </a:endParaRPr>
        </a:p>
      </cdr:txBody>
    </cdr:sp>
  </cdr:relSizeAnchor>
</c:userShapes>
</file>

<file path=xl/drawings/drawing5.xml><?xml version="1.0" encoding="utf-8"?>
<xdr:wsDr xmlns:xdr="http://schemas.openxmlformats.org/drawingml/2006/spreadsheetDrawing" xmlns:a="http://schemas.openxmlformats.org/drawingml/2006/main">
  <xdr:absoluteAnchor>
    <xdr:pos x="11021785" y="190500"/>
    <xdr:ext cx="8742589" cy="6291513"/>
    <xdr:graphicFrame macro="">
      <xdr:nvGraphicFramePr>
        <xdr:cNvPr id="3" name="Chart 2">
          <a:extLst>
            <a:ext uri="{FF2B5EF4-FFF2-40B4-BE49-F238E27FC236}">
              <a16:creationId xmlns:a16="http://schemas.microsoft.com/office/drawing/2014/main" xmlns="" id="{00000000-0008-0000-04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762000" y="533400"/>
    <xdr:ext cx="8647697" cy="6291513"/>
    <xdr:graphicFrame macro="">
      <xdr:nvGraphicFramePr>
        <xdr:cNvPr id="4" name="Chart 3">
          <a:extLst>
            <a:ext uri="{FF2B5EF4-FFF2-40B4-BE49-F238E27FC236}">
              <a16:creationId xmlns:a16="http://schemas.microsoft.com/office/drawing/2014/main" xmlns="" id="{00000000-0008-0000-0400-000004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50.xml><?xml version="1.0" encoding="utf-8"?>
<xdr:wsDr xmlns:xdr="http://schemas.openxmlformats.org/drawingml/2006/spreadsheetDrawing" xmlns:a="http://schemas.openxmlformats.org/drawingml/2006/main">
  <xdr:absoluteAnchor>
    <xdr:pos x="411307" y="305233"/>
    <xdr:ext cx="8647697" cy="6291513"/>
    <xdr:graphicFrame macro="">
      <xdr:nvGraphicFramePr>
        <xdr:cNvPr id="2" name="Chart 1">
          <a:extLst>
            <a:ext uri="{FF2B5EF4-FFF2-40B4-BE49-F238E27FC236}">
              <a16:creationId xmlns:a16="http://schemas.microsoft.com/office/drawing/2014/main" xmlns="" id="{00000000-0008-0000-2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9184821" y="381000"/>
    <xdr:ext cx="8647697" cy="6291513"/>
    <xdr:graphicFrame macro="">
      <xdr:nvGraphicFramePr>
        <xdr:cNvPr id="3" name="Chart 2">
          <a:extLst>
            <a:ext uri="{FF2B5EF4-FFF2-40B4-BE49-F238E27FC236}">
              <a16:creationId xmlns:a16="http://schemas.microsoft.com/office/drawing/2014/main" xmlns="" id="{00000000-0008-0000-2B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51.xml><?xml version="1.0" encoding="utf-8"?>
<c:userShapes xmlns:c="http://schemas.openxmlformats.org/drawingml/2006/chart">
  <cdr:relSizeAnchor xmlns:cdr="http://schemas.openxmlformats.org/drawingml/2006/chartDrawing">
    <cdr:from>
      <cdr:x>0.06766</cdr:x>
      <cdr:y>0.00255</cdr:y>
    </cdr:from>
    <cdr:to>
      <cdr:x>0.3981</cdr:x>
      <cdr:y>0.11463</cdr:y>
    </cdr:to>
    <cdr:sp macro="" textlink="">
      <cdr:nvSpPr>
        <cdr:cNvPr id="2" name="TextBox 1"/>
        <cdr:cNvSpPr txBox="1"/>
      </cdr:nvSpPr>
      <cdr:spPr>
        <a:xfrm xmlns:a="http://schemas.openxmlformats.org/drawingml/2006/main">
          <a:off x="585107" y="16019"/>
          <a:ext cx="2857499" cy="705159"/>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wrap="none" rtlCol="0" anchor="ctr"/>
        <a:lstStyle xmlns:a="http://schemas.openxmlformats.org/drawingml/2006/main"/>
        <a:p xmlns:a="http://schemas.openxmlformats.org/drawingml/2006/main">
          <a:pPr algn="l"/>
          <a:r>
            <a:rPr lang="en-US" sz="1400" b="1">
              <a:latin typeface="Arial" panose="020B0604020202020204" pitchFamily="34" charset="0"/>
              <a:cs typeface="Arial" panose="020B0604020202020204" pitchFamily="34" charset="0"/>
            </a:rPr>
            <a:t>Year-to-year percent change</a:t>
          </a:r>
        </a:p>
        <a:p xmlns:a="http://schemas.openxmlformats.org/drawingml/2006/main">
          <a:pPr algn="l"/>
          <a:r>
            <a:rPr lang="en-US" sz="1400" b="1">
              <a:latin typeface="Arial" panose="020B0604020202020204" pitchFamily="34" charset="0"/>
              <a:cs typeface="Arial" panose="020B0604020202020204" pitchFamily="34" charset="0"/>
            </a:rPr>
            <a:t>in Master's degrees awarded</a:t>
          </a:r>
        </a:p>
      </cdr:txBody>
    </cdr:sp>
  </cdr:relSizeAnchor>
  <cdr:relSizeAnchor xmlns:cdr="http://schemas.openxmlformats.org/drawingml/2006/chartDrawing">
    <cdr:from>
      <cdr:x>0</cdr:x>
      <cdr:y>0.96431</cdr:y>
    </cdr:from>
    <cdr:to>
      <cdr:x>0.70151</cdr:x>
      <cdr:y>1</cdr:y>
    </cdr:to>
    <cdr:sp macro="" textlink="">
      <cdr:nvSpPr>
        <cdr:cNvPr id="3" name="TextBox 2"/>
        <cdr:cNvSpPr txBox="1"/>
      </cdr:nvSpPr>
      <cdr:spPr>
        <a:xfrm xmlns:a="http://schemas.openxmlformats.org/drawingml/2006/main">
          <a:off x="0" y="6069134"/>
          <a:ext cx="6081347" cy="224599"/>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CA" sz="1100">
              <a:latin typeface="Arial" panose="020B0604020202020204" pitchFamily="34" charset="0"/>
              <a:cs typeface="Arial" panose="020B0604020202020204" pitchFamily="34" charset="0"/>
            </a:rPr>
            <a:t>Source:</a:t>
          </a:r>
          <a:r>
            <a:rPr lang="en-CA" sz="1100" baseline="0">
              <a:latin typeface="Arial" panose="020B0604020202020204" pitchFamily="34" charset="0"/>
              <a:cs typeface="Arial" panose="020B0604020202020204" pitchFamily="34" charset="0"/>
            </a:rPr>
            <a:t> Statistics Canada.</a:t>
          </a:r>
          <a:endParaRPr lang="en-CA"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0.60894</cdr:x>
      <cdr:y>0.27251</cdr:y>
    </cdr:from>
    <cdr:to>
      <cdr:x>0.97872</cdr:x>
      <cdr:y>0.70723</cdr:y>
    </cdr:to>
    <cdr:sp macro="" textlink="">
      <cdr:nvSpPr>
        <cdr:cNvPr id="5" name="Rectangle 4"/>
        <cdr:cNvSpPr/>
      </cdr:nvSpPr>
      <cdr:spPr>
        <a:xfrm xmlns:a="http://schemas.openxmlformats.org/drawingml/2006/main">
          <a:off x="5265964" y="1714500"/>
          <a:ext cx="3197679" cy="2735037"/>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marL="0" indent="0" algn="l"/>
          <a:endParaRPr lang="en-US" sz="1100">
            <a:solidFill>
              <a:sysClr val="window" lastClr="FFFFFF"/>
            </a:solidFill>
            <a:latin typeface="Calibri"/>
          </a:endParaRPr>
        </a:p>
      </cdr:txBody>
    </cdr:sp>
  </cdr:relSizeAnchor>
</c:userShapes>
</file>

<file path=xl/drawings/drawing52.xml><?xml version="1.0" encoding="utf-8"?>
<c:userShapes xmlns:c="http://schemas.openxmlformats.org/drawingml/2006/chart">
  <cdr:relSizeAnchor xmlns:cdr="http://schemas.openxmlformats.org/drawingml/2006/chartDrawing">
    <cdr:from>
      <cdr:x>0.07395</cdr:x>
      <cdr:y>0.00471</cdr:y>
    </cdr:from>
    <cdr:to>
      <cdr:x>0.37449</cdr:x>
      <cdr:y>0.11679</cdr:y>
    </cdr:to>
    <cdr:sp macro="" textlink="">
      <cdr:nvSpPr>
        <cdr:cNvPr id="2" name="TextBox 1"/>
        <cdr:cNvSpPr txBox="1"/>
      </cdr:nvSpPr>
      <cdr:spPr>
        <a:xfrm xmlns:a="http://schemas.openxmlformats.org/drawingml/2006/main">
          <a:off x="639497" y="29633"/>
          <a:ext cx="2599003" cy="705153"/>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wrap="none" rtlCol="0" anchor="ctr"/>
        <a:lstStyle xmlns:a="http://schemas.openxmlformats.org/drawingml/2006/main"/>
        <a:p xmlns:a="http://schemas.openxmlformats.org/drawingml/2006/main">
          <a:pPr algn="l"/>
          <a:r>
            <a:rPr lang="en-US" sz="1400" b="1">
              <a:latin typeface="Arial" panose="020B0604020202020204" pitchFamily="34" charset="0"/>
              <a:cs typeface="Arial" panose="020B0604020202020204" pitchFamily="34" charset="0"/>
            </a:rPr>
            <a:t>Year-to-year percent change</a:t>
          </a:r>
        </a:p>
        <a:p xmlns:a="http://schemas.openxmlformats.org/drawingml/2006/main">
          <a:pPr algn="l"/>
          <a:r>
            <a:rPr lang="en-US" sz="1400" b="1">
              <a:latin typeface="Arial" panose="020B0604020202020204" pitchFamily="34" charset="0"/>
              <a:cs typeface="Arial" panose="020B0604020202020204" pitchFamily="34" charset="0"/>
            </a:rPr>
            <a:t>in doctoral degrees awarded</a:t>
          </a:r>
        </a:p>
      </cdr:txBody>
    </cdr:sp>
  </cdr:relSizeAnchor>
  <cdr:relSizeAnchor xmlns:cdr="http://schemas.openxmlformats.org/drawingml/2006/chartDrawing">
    <cdr:from>
      <cdr:x>0</cdr:x>
      <cdr:y>0.96431</cdr:y>
    </cdr:from>
    <cdr:to>
      <cdr:x>0.70151</cdr:x>
      <cdr:y>1</cdr:y>
    </cdr:to>
    <cdr:sp macro="" textlink="">
      <cdr:nvSpPr>
        <cdr:cNvPr id="3" name="TextBox 2"/>
        <cdr:cNvSpPr txBox="1"/>
      </cdr:nvSpPr>
      <cdr:spPr>
        <a:xfrm xmlns:a="http://schemas.openxmlformats.org/drawingml/2006/main">
          <a:off x="0" y="6069134"/>
          <a:ext cx="6081347" cy="224599"/>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CA" sz="1100">
              <a:latin typeface="Arial" panose="020B0604020202020204" pitchFamily="34" charset="0"/>
              <a:cs typeface="Arial" panose="020B0604020202020204" pitchFamily="34" charset="0"/>
            </a:rPr>
            <a:t>Source:</a:t>
          </a:r>
          <a:r>
            <a:rPr lang="en-CA" sz="1100" baseline="0">
              <a:latin typeface="Arial" panose="020B0604020202020204" pitchFamily="34" charset="0"/>
              <a:cs typeface="Arial" panose="020B0604020202020204" pitchFamily="34" charset="0"/>
            </a:rPr>
            <a:t> Statistics Canada.</a:t>
          </a:r>
          <a:endParaRPr lang="en-CA"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0.60894</cdr:x>
      <cdr:y>0.06705</cdr:y>
    </cdr:from>
    <cdr:to>
      <cdr:x>0.96928</cdr:x>
      <cdr:y>0.70074</cdr:y>
    </cdr:to>
    <cdr:sp macro="" textlink="">
      <cdr:nvSpPr>
        <cdr:cNvPr id="5" name="Rectangle 4"/>
        <cdr:cNvSpPr/>
      </cdr:nvSpPr>
      <cdr:spPr>
        <a:xfrm xmlns:a="http://schemas.openxmlformats.org/drawingml/2006/main">
          <a:off x="5265964" y="421821"/>
          <a:ext cx="3116036" cy="3986893"/>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marL="0" indent="0" algn="l"/>
          <a:endParaRPr lang="en-US" sz="1100">
            <a:solidFill>
              <a:sysClr val="window" lastClr="FFFFFF"/>
            </a:solidFill>
            <a:latin typeface="Calibri"/>
          </a:endParaRPr>
        </a:p>
      </cdr:txBody>
    </cdr:sp>
  </cdr:relSizeAnchor>
</c:userShapes>
</file>

<file path=xl/drawings/drawing53.xml><?xml version="1.0" encoding="utf-8"?>
<xdr:wsDr xmlns:xdr="http://schemas.openxmlformats.org/drawingml/2006/spreadsheetDrawing" xmlns:a="http://schemas.openxmlformats.org/drawingml/2006/main">
  <xdr:absoluteAnchor>
    <xdr:pos x="27214" y="367393"/>
    <xdr:ext cx="8647697" cy="6291513"/>
    <xdr:graphicFrame macro="">
      <xdr:nvGraphicFramePr>
        <xdr:cNvPr id="3" name="Chart 2">
          <a:extLst>
            <a:ext uri="{FF2B5EF4-FFF2-40B4-BE49-F238E27FC236}">
              <a16:creationId xmlns:a16="http://schemas.microsoft.com/office/drawing/2014/main" xmlns="" id="{00000000-0008-0000-2E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9797143" y="381000"/>
    <xdr:ext cx="8647697" cy="6291513"/>
    <xdr:graphicFrame macro="">
      <xdr:nvGraphicFramePr>
        <xdr:cNvPr id="4" name="Chart 3">
          <a:extLst>
            <a:ext uri="{FF2B5EF4-FFF2-40B4-BE49-F238E27FC236}">
              <a16:creationId xmlns:a16="http://schemas.microsoft.com/office/drawing/2014/main" xmlns="" id="{00000000-0008-0000-2E00-000004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54.xml><?xml version="1.0" encoding="utf-8"?>
<c:userShapes xmlns:c="http://schemas.openxmlformats.org/drawingml/2006/chart">
  <cdr:relSizeAnchor xmlns:cdr="http://schemas.openxmlformats.org/drawingml/2006/chartDrawing">
    <cdr:from>
      <cdr:x>0.09262</cdr:x>
      <cdr:y>0.03667</cdr:y>
    </cdr:from>
    <cdr:to>
      <cdr:x>0.34653</cdr:x>
      <cdr:y>0.13388</cdr:y>
    </cdr:to>
    <cdr:sp macro="" textlink="">
      <cdr:nvSpPr>
        <cdr:cNvPr id="2" name="TextBox 1"/>
        <cdr:cNvSpPr txBox="1"/>
      </cdr:nvSpPr>
      <cdr:spPr>
        <a:xfrm xmlns:a="http://schemas.openxmlformats.org/drawingml/2006/main">
          <a:off x="802898" y="230812"/>
          <a:ext cx="2201141" cy="611783"/>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vertOverflow="clip" wrap="none" rtlCol="0" anchor="ctr"/>
        <a:lstStyle xmlns:a="http://schemas.openxmlformats.org/drawingml/2006/main"/>
        <a:p xmlns:a="http://schemas.openxmlformats.org/drawingml/2006/main">
          <a:r>
            <a:rPr lang="en-US" sz="1400" b="1">
              <a:latin typeface="Arial" panose="020B0604020202020204" pitchFamily="34" charset="0"/>
              <a:cs typeface="Arial" panose="020B0604020202020204" pitchFamily="34" charset="0"/>
            </a:rPr>
            <a:t>Number of Master's</a:t>
          </a:r>
        </a:p>
        <a:p xmlns:a="http://schemas.openxmlformats.org/drawingml/2006/main">
          <a:r>
            <a:rPr lang="en-US" sz="1400" b="1">
              <a:latin typeface="Arial" panose="020B0604020202020204" pitchFamily="34" charset="0"/>
              <a:cs typeface="Arial" panose="020B0604020202020204" pitchFamily="34" charset="0"/>
            </a:rPr>
            <a:t>degrees awarded</a:t>
          </a:r>
        </a:p>
      </cdr:txBody>
    </cdr:sp>
  </cdr:relSizeAnchor>
  <cdr:relSizeAnchor xmlns:cdr="http://schemas.openxmlformats.org/drawingml/2006/chartDrawing">
    <cdr:from>
      <cdr:x>0</cdr:x>
      <cdr:y>0.96237</cdr:y>
    </cdr:from>
    <cdr:to>
      <cdr:x>0.57896</cdr:x>
      <cdr:y>1</cdr:y>
    </cdr:to>
    <cdr:sp macro="" textlink="">
      <cdr:nvSpPr>
        <cdr:cNvPr id="3" name="TextBox 2"/>
        <cdr:cNvSpPr txBox="1"/>
      </cdr:nvSpPr>
      <cdr:spPr>
        <a:xfrm xmlns:a="http://schemas.openxmlformats.org/drawingml/2006/main">
          <a:off x="0" y="6056923"/>
          <a:ext cx="5018942" cy="236811"/>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CA" sz="1100"/>
            <a:t>Source: Statistics </a:t>
          </a:r>
          <a:r>
            <a:rPr lang="en-CA" sz="1100">
              <a:latin typeface="Arial" panose="020B0604020202020204" pitchFamily="34" charset="0"/>
              <a:cs typeface="Arial" panose="020B0604020202020204" pitchFamily="34" charset="0"/>
            </a:rPr>
            <a:t>Canada</a:t>
          </a:r>
          <a:r>
            <a:rPr lang="en-CA" sz="1100"/>
            <a:t>.</a:t>
          </a:r>
        </a:p>
      </cdr:txBody>
    </cdr:sp>
  </cdr:relSizeAnchor>
  <cdr:relSizeAnchor xmlns:cdr="http://schemas.openxmlformats.org/drawingml/2006/chartDrawing">
    <cdr:from>
      <cdr:x>0.57747</cdr:x>
      <cdr:y>0.04326</cdr:y>
    </cdr:from>
    <cdr:to>
      <cdr:x>0.7301</cdr:x>
      <cdr:y>0.88458</cdr:y>
    </cdr:to>
    <cdr:sp macro="" textlink="">
      <cdr:nvSpPr>
        <cdr:cNvPr id="4" name="Rectangle 3"/>
        <cdr:cNvSpPr/>
      </cdr:nvSpPr>
      <cdr:spPr>
        <a:xfrm xmlns:a="http://schemas.openxmlformats.org/drawingml/2006/main">
          <a:off x="4993821" y="272143"/>
          <a:ext cx="1319893" cy="5293179"/>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marL="0" indent="0" algn="l"/>
          <a:endParaRPr lang="en-US" sz="1100">
            <a:solidFill>
              <a:sysClr val="window" lastClr="FFFFFF"/>
            </a:solidFill>
            <a:latin typeface="Calibri"/>
          </a:endParaRPr>
        </a:p>
      </cdr:txBody>
    </cdr:sp>
  </cdr:relSizeAnchor>
</c:userShapes>
</file>

<file path=xl/drawings/drawing55.xml><?xml version="1.0" encoding="utf-8"?>
<c:userShapes xmlns:c="http://schemas.openxmlformats.org/drawingml/2006/chart">
  <cdr:relSizeAnchor xmlns:cdr="http://schemas.openxmlformats.org/drawingml/2006/chartDrawing">
    <cdr:from>
      <cdr:x>0.09262</cdr:x>
      <cdr:y>0.03667</cdr:y>
    </cdr:from>
    <cdr:to>
      <cdr:x>0.34653</cdr:x>
      <cdr:y>0.13388</cdr:y>
    </cdr:to>
    <cdr:sp macro="" textlink="">
      <cdr:nvSpPr>
        <cdr:cNvPr id="2" name="TextBox 1"/>
        <cdr:cNvSpPr txBox="1"/>
      </cdr:nvSpPr>
      <cdr:spPr>
        <a:xfrm xmlns:a="http://schemas.openxmlformats.org/drawingml/2006/main">
          <a:off x="802898" y="230812"/>
          <a:ext cx="2201141" cy="611783"/>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vertOverflow="clip" wrap="none" rtlCol="0" anchor="ctr"/>
        <a:lstStyle xmlns:a="http://schemas.openxmlformats.org/drawingml/2006/main"/>
        <a:p xmlns:a="http://schemas.openxmlformats.org/drawingml/2006/main">
          <a:r>
            <a:rPr lang="en-US" sz="1400" b="1">
              <a:latin typeface="Arial" panose="020B0604020202020204" pitchFamily="34" charset="0"/>
              <a:cs typeface="Arial" panose="020B0604020202020204" pitchFamily="34" charset="0"/>
            </a:rPr>
            <a:t>Number of doctoral </a:t>
          </a:r>
        </a:p>
        <a:p xmlns:a="http://schemas.openxmlformats.org/drawingml/2006/main">
          <a:r>
            <a:rPr lang="en-US" sz="1400" b="1">
              <a:latin typeface="Arial" panose="020B0604020202020204" pitchFamily="34" charset="0"/>
              <a:cs typeface="Arial" panose="020B0604020202020204" pitchFamily="34" charset="0"/>
            </a:rPr>
            <a:t>degrees awarded</a:t>
          </a:r>
        </a:p>
      </cdr:txBody>
    </cdr:sp>
  </cdr:relSizeAnchor>
  <cdr:relSizeAnchor xmlns:cdr="http://schemas.openxmlformats.org/drawingml/2006/chartDrawing">
    <cdr:from>
      <cdr:x>0</cdr:x>
      <cdr:y>0.96237</cdr:y>
    </cdr:from>
    <cdr:to>
      <cdr:x>0.57896</cdr:x>
      <cdr:y>1</cdr:y>
    </cdr:to>
    <cdr:sp macro="" textlink="">
      <cdr:nvSpPr>
        <cdr:cNvPr id="3" name="TextBox 2"/>
        <cdr:cNvSpPr txBox="1"/>
      </cdr:nvSpPr>
      <cdr:spPr>
        <a:xfrm xmlns:a="http://schemas.openxmlformats.org/drawingml/2006/main">
          <a:off x="0" y="6056923"/>
          <a:ext cx="5018942" cy="236811"/>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CA" sz="1100"/>
            <a:t>Source: Statistics </a:t>
          </a:r>
          <a:r>
            <a:rPr lang="en-CA" sz="1100">
              <a:latin typeface="Arial" panose="020B0604020202020204" pitchFamily="34" charset="0"/>
              <a:cs typeface="Arial" panose="020B0604020202020204" pitchFamily="34" charset="0"/>
            </a:rPr>
            <a:t>Canada</a:t>
          </a:r>
          <a:r>
            <a:rPr lang="en-CA" sz="1100"/>
            <a:t>.</a:t>
          </a:r>
        </a:p>
      </cdr:txBody>
    </cdr:sp>
  </cdr:relSizeAnchor>
  <cdr:relSizeAnchor xmlns:cdr="http://schemas.openxmlformats.org/drawingml/2006/chartDrawing">
    <cdr:from>
      <cdr:x>0.57433</cdr:x>
      <cdr:y>0.10814</cdr:y>
    </cdr:from>
    <cdr:to>
      <cdr:x>0.72066</cdr:x>
      <cdr:y>0.89539</cdr:y>
    </cdr:to>
    <cdr:sp macro="" textlink="">
      <cdr:nvSpPr>
        <cdr:cNvPr id="4" name="Rectangle 3"/>
        <cdr:cNvSpPr/>
      </cdr:nvSpPr>
      <cdr:spPr>
        <a:xfrm xmlns:a="http://schemas.openxmlformats.org/drawingml/2006/main">
          <a:off x="4966607" y="680357"/>
          <a:ext cx="1265465" cy="4953000"/>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marL="0" indent="0" algn="l"/>
          <a:endParaRPr lang="en-US" sz="1100">
            <a:solidFill>
              <a:sysClr val="window" lastClr="FFFFFF"/>
            </a:solidFill>
            <a:latin typeface="Calibri"/>
          </a:endParaRPr>
        </a:p>
      </cdr:txBody>
    </cdr:sp>
  </cdr:relSizeAnchor>
</c:userShapes>
</file>

<file path=xl/drawings/drawing56.xml><?xml version="1.0" encoding="utf-8"?>
<xdr:wsDr xmlns:xdr="http://schemas.openxmlformats.org/drawingml/2006/spreadsheetDrawing" xmlns:a="http://schemas.openxmlformats.org/drawingml/2006/main">
  <xdr:absoluteAnchor>
    <xdr:pos x="0" y="571500"/>
    <xdr:ext cx="8647697" cy="6291513"/>
    <xdr:graphicFrame macro="">
      <xdr:nvGraphicFramePr>
        <xdr:cNvPr id="3" name="Chart 2">
          <a:extLst>
            <a:ext uri="{FF2B5EF4-FFF2-40B4-BE49-F238E27FC236}">
              <a16:creationId xmlns:a16="http://schemas.microsoft.com/office/drawing/2014/main" xmlns="" id="{00000000-0008-0000-31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10255250" y="571500"/>
    <xdr:ext cx="8647697" cy="6291513"/>
    <xdr:graphicFrame macro="">
      <xdr:nvGraphicFramePr>
        <xdr:cNvPr id="4" name="Chart 3">
          <a:extLst>
            <a:ext uri="{FF2B5EF4-FFF2-40B4-BE49-F238E27FC236}">
              <a16:creationId xmlns:a16="http://schemas.microsoft.com/office/drawing/2014/main" xmlns="" id="{00000000-0008-0000-3100-000004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57.xml><?xml version="1.0" encoding="utf-8"?>
<c:userShapes xmlns:c="http://schemas.openxmlformats.org/drawingml/2006/chart">
  <cdr:relSizeAnchor xmlns:cdr="http://schemas.openxmlformats.org/drawingml/2006/chartDrawing">
    <cdr:from>
      <cdr:x>0.09449</cdr:x>
      <cdr:y>0.00903</cdr:y>
    </cdr:from>
    <cdr:to>
      <cdr:x>0.33683</cdr:x>
      <cdr:y>0.10973</cdr:y>
    </cdr:to>
    <cdr:sp macro="" textlink="">
      <cdr:nvSpPr>
        <cdr:cNvPr id="2" name="TextBox 1"/>
        <cdr:cNvSpPr txBox="1"/>
      </cdr:nvSpPr>
      <cdr:spPr>
        <a:xfrm xmlns:a="http://schemas.openxmlformats.org/drawingml/2006/main">
          <a:off x="817151" y="56841"/>
          <a:ext cx="2095683" cy="633556"/>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wrap="none" rtlCol="0" anchor="ctr"/>
        <a:lstStyle xmlns:a="http://schemas.openxmlformats.org/drawingml/2006/main"/>
        <a:p xmlns:a="http://schemas.openxmlformats.org/drawingml/2006/main">
          <a:pPr algn="l"/>
          <a:r>
            <a:rPr lang="en-US" sz="1400" b="1">
              <a:latin typeface="Arial" panose="020B0604020202020204" pitchFamily="34" charset="0"/>
              <a:cs typeface="Arial" panose="020B0604020202020204" pitchFamily="34" charset="0"/>
            </a:rPr>
            <a:t>Number of Master's </a:t>
          </a:r>
        </a:p>
        <a:p xmlns:a="http://schemas.openxmlformats.org/drawingml/2006/main">
          <a:pPr algn="l"/>
          <a:r>
            <a:rPr lang="en-US" sz="1400" b="1">
              <a:latin typeface="Arial" panose="020B0604020202020204" pitchFamily="34" charset="0"/>
              <a:cs typeface="Arial" panose="020B0604020202020204" pitchFamily="34" charset="0"/>
            </a:rPr>
            <a:t>degrees</a:t>
          </a:r>
          <a:r>
            <a:rPr lang="en-US" sz="1400" b="1" baseline="0">
              <a:latin typeface="Arial" panose="020B0604020202020204" pitchFamily="34" charset="0"/>
              <a:cs typeface="Arial" panose="020B0604020202020204" pitchFamily="34" charset="0"/>
            </a:rPr>
            <a:t> awarded</a:t>
          </a:r>
          <a:endParaRPr lang="en-US" sz="14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0.96431</cdr:y>
    </cdr:from>
    <cdr:to>
      <cdr:x>0.70151</cdr:x>
      <cdr:y>1</cdr:y>
    </cdr:to>
    <cdr:sp macro="" textlink="">
      <cdr:nvSpPr>
        <cdr:cNvPr id="3" name="TextBox 2"/>
        <cdr:cNvSpPr txBox="1"/>
      </cdr:nvSpPr>
      <cdr:spPr>
        <a:xfrm xmlns:a="http://schemas.openxmlformats.org/drawingml/2006/main">
          <a:off x="0" y="6069134"/>
          <a:ext cx="6081347" cy="224599"/>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CA" sz="1100">
              <a:latin typeface="Arial" panose="020B0604020202020204" pitchFamily="34" charset="0"/>
              <a:cs typeface="Arial" panose="020B0604020202020204" pitchFamily="34" charset="0"/>
            </a:rPr>
            <a:t>Source:</a:t>
          </a:r>
          <a:r>
            <a:rPr lang="en-CA" sz="1100" baseline="0">
              <a:latin typeface="Arial" panose="020B0604020202020204" pitchFamily="34" charset="0"/>
              <a:cs typeface="Arial" panose="020B0604020202020204" pitchFamily="34" charset="0"/>
            </a:rPr>
            <a:t> Statistics Canada.</a:t>
          </a:r>
          <a:endParaRPr lang="en-CA"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0.68841</cdr:x>
      <cdr:y>0.07317</cdr:y>
    </cdr:from>
    <cdr:to>
      <cdr:x>0.9858</cdr:x>
      <cdr:y>0.73679</cdr:y>
    </cdr:to>
    <cdr:sp macro="" textlink="">
      <cdr:nvSpPr>
        <cdr:cNvPr id="4" name="Rectangle 3"/>
        <cdr:cNvSpPr/>
      </cdr:nvSpPr>
      <cdr:spPr>
        <a:xfrm xmlns:a="http://schemas.openxmlformats.org/drawingml/2006/main">
          <a:off x="5953125" y="460375"/>
          <a:ext cx="2571750" cy="4175125"/>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marL="0" indent="0" algn="l"/>
          <a:endParaRPr lang="en-US" sz="1100">
            <a:solidFill>
              <a:sysClr val="window" lastClr="FFFFFF"/>
            </a:solidFill>
            <a:latin typeface="Calibri"/>
          </a:endParaRPr>
        </a:p>
      </cdr:txBody>
    </cdr:sp>
  </cdr:relSizeAnchor>
</c:userShapes>
</file>

<file path=xl/drawings/drawing58.xml><?xml version="1.0" encoding="utf-8"?>
<c:userShapes xmlns:c="http://schemas.openxmlformats.org/drawingml/2006/chart">
  <cdr:relSizeAnchor xmlns:cdr="http://schemas.openxmlformats.org/drawingml/2006/chartDrawing">
    <cdr:from>
      <cdr:x>0.09449</cdr:x>
      <cdr:y>0.00903</cdr:y>
    </cdr:from>
    <cdr:to>
      <cdr:x>0.33683</cdr:x>
      <cdr:y>0.10973</cdr:y>
    </cdr:to>
    <cdr:sp macro="" textlink="">
      <cdr:nvSpPr>
        <cdr:cNvPr id="2" name="TextBox 1"/>
        <cdr:cNvSpPr txBox="1"/>
      </cdr:nvSpPr>
      <cdr:spPr>
        <a:xfrm xmlns:a="http://schemas.openxmlformats.org/drawingml/2006/main">
          <a:off x="817151" y="56841"/>
          <a:ext cx="2095683" cy="633556"/>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wrap="none" rtlCol="0" anchor="ctr"/>
        <a:lstStyle xmlns:a="http://schemas.openxmlformats.org/drawingml/2006/main"/>
        <a:p xmlns:a="http://schemas.openxmlformats.org/drawingml/2006/main">
          <a:pPr algn="l"/>
          <a:r>
            <a:rPr lang="en-US" sz="1400" b="1">
              <a:latin typeface="Arial" panose="020B0604020202020204" pitchFamily="34" charset="0"/>
              <a:cs typeface="Arial" panose="020B0604020202020204" pitchFamily="34" charset="0"/>
            </a:rPr>
            <a:t>Number of doctoral </a:t>
          </a:r>
        </a:p>
        <a:p xmlns:a="http://schemas.openxmlformats.org/drawingml/2006/main">
          <a:pPr algn="l"/>
          <a:r>
            <a:rPr lang="en-US" sz="1400" b="1">
              <a:latin typeface="Arial" panose="020B0604020202020204" pitchFamily="34" charset="0"/>
              <a:cs typeface="Arial" panose="020B0604020202020204" pitchFamily="34" charset="0"/>
            </a:rPr>
            <a:t>degrees</a:t>
          </a:r>
          <a:r>
            <a:rPr lang="en-US" sz="1400" b="1" baseline="0">
              <a:latin typeface="Arial" panose="020B0604020202020204" pitchFamily="34" charset="0"/>
              <a:cs typeface="Arial" panose="020B0604020202020204" pitchFamily="34" charset="0"/>
            </a:rPr>
            <a:t> awarded</a:t>
          </a:r>
          <a:endParaRPr lang="en-US" sz="14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0.96431</cdr:y>
    </cdr:from>
    <cdr:to>
      <cdr:x>0.70151</cdr:x>
      <cdr:y>1</cdr:y>
    </cdr:to>
    <cdr:sp macro="" textlink="">
      <cdr:nvSpPr>
        <cdr:cNvPr id="3" name="TextBox 2"/>
        <cdr:cNvSpPr txBox="1"/>
      </cdr:nvSpPr>
      <cdr:spPr>
        <a:xfrm xmlns:a="http://schemas.openxmlformats.org/drawingml/2006/main">
          <a:off x="0" y="6069134"/>
          <a:ext cx="6081347" cy="224599"/>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CA" sz="1100">
              <a:latin typeface="Arial" panose="020B0604020202020204" pitchFamily="34" charset="0"/>
              <a:cs typeface="Arial" panose="020B0604020202020204" pitchFamily="34" charset="0"/>
            </a:rPr>
            <a:t>Source:</a:t>
          </a:r>
          <a:r>
            <a:rPr lang="en-CA" sz="1100" baseline="0">
              <a:latin typeface="Arial" panose="020B0604020202020204" pitchFamily="34" charset="0"/>
              <a:cs typeface="Arial" panose="020B0604020202020204" pitchFamily="34" charset="0"/>
            </a:rPr>
            <a:t> Statistics Canada.</a:t>
          </a:r>
          <a:endParaRPr lang="en-CA"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0.67739</cdr:x>
      <cdr:y>0.09084</cdr:y>
    </cdr:from>
    <cdr:to>
      <cdr:x>0.9656</cdr:x>
      <cdr:y>0.68632</cdr:y>
    </cdr:to>
    <cdr:sp macro="" textlink="">
      <cdr:nvSpPr>
        <cdr:cNvPr id="4" name="Rectangle 3"/>
        <cdr:cNvSpPr/>
      </cdr:nvSpPr>
      <cdr:spPr>
        <a:xfrm xmlns:a="http://schemas.openxmlformats.org/drawingml/2006/main">
          <a:off x="5857875" y="571500"/>
          <a:ext cx="2492374" cy="3746500"/>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marL="0" indent="0" algn="l"/>
          <a:endParaRPr lang="en-US" sz="1100">
            <a:solidFill>
              <a:sysClr val="window" lastClr="FFFFFF"/>
            </a:solidFill>
            <a:latin typeface="Calibri"/>
          </a:endParaRPr>
        </a:p>
      </cdr:txBody>
    </cdr:sp>
  </cdr:relSizeAnchor>
</c:userShapes>
</file>

<file path=xl/drawings/drawing59.xml><?xml version="1.0" encoding="utf-8"?>
<xdr:wsDr xmlns:xdr="http://schemas.openxmlformats.org/drawingml/2006/spreadsheetDrawing" xmlns:a="http://schemas.openxmlformats.org/drawingml/2006/main">
  <xdr:absoluteAnchor>
    <xdr:pos x="0" y="381000"/>
    <xdr:ext cx="8647697" cy="6291513"/>
    <xdr:graphicFrame macro="">
      <xdr:nvGraphicFramePr>
        <xdr:cNvPr id="2" name="Chart 1">
          <a:extLst>
            <a:ext uri="{FF2B5EF4-FFF2-40B4-BE49-F238E27FC236}">
              <a16:creationId xmlns:a16="http://schemas.microsoft.com/office/drawing/2014/main" xmlns="" id="{00000000-0008-0000-3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9184821" y="381000"/>
    <xdr:ext cx="8647697" cy="6291513"/>
    <xdr:graphicFrame macro="">
      <xdr:nvGraphicFramePr>
        <xdr:cNvPr id="4" name="Chart 3">
          <a:extLst>
            <a:ext uri="{FF2B5EF4-FFF2-40B4-BE49-F238E27FC236}">
              <a16:creationId xmlns:a16="http://schemas.microsoft.com/office/drawing/2014/main" xmlns="" id="{00000000-0008-0000-3400-000004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cdr:x>
      <cdr:y>0.95461</cdr:y>
    </cdr:from>
    <cdr:to>
      <cdr:x>0.47049</cdr:x>
      <cdr:y>1</cdr:y>
    </cdr:to>
    <cdr:sp macro="" textlink="">
      <cdr:nvSpPr>
        <cdr:cNvPr id="2" name="TextBox 1"/>
        <cdr:cNvSpPr txBox="1"/>
      </cdr:nvSpPr>
      <cdr:spPr>
        <a:xfrm xmlns:a="http://schemas.openxmlformats.org/drawingml/2006/main">
          <a:off x="0" y="6008076"/>
          <a:ext cx="4078654" cy="28565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CA" sz="1100" b="0">
              <a:latin typeface="Arial" panose="020B0604020202020204" pitchFamily="34" charset="0"/>
              <a:cs typeface="Arial" panose="020B0604020202020204" pitchFamily="34" charset="0"/>
            </a:rPr>
            <a:t>Source: Statistics</a:t>
          </a:r>
          <a:r>
            <a:rPr lang="en-CA" sz="1100" b="0" baseline="0">
              <a:latin typeface="Arial" panose="020B0604020202020204" pitchFamily="34" charset="0"/>
              <a:cs typeface="Arial" panose="020B0604020202020204" pitchFamily="34" charset="0"/>
            </a:rPr>
            <a:t> Canada</a:t>
          </a:r>
          <a:r>
            <a:rPr lang="en-CA" sz="1100" baseline="0"/>
            <a:t>.</a:t>
          </a:r>
          <a:endParaRPr lang="en-CA" sz="1100"/>
        </a:p>
      </cdr:txBody>
    </cdr:sp>
  </cdr:relSizeAnchor>
  <cdr:relSizeAnchor xmlns:cdr="http://schemas.openxmlformats.org/drawingml/2006/chartDrawing">
    <cdr:from>
      <cdr:x>0.06057</cdr:x>
      <cdr:y>0.0291</cdr:y>
    </cdr:from>
    <cdr:to>
      <cdr:x>0.37893</cdr:x>
      <cdr:y>0.11448</cdr:y>
    </cdr:to>
    <cdr:sp macro="" textlink="">
      <cdr:nvSpPr>
        <cdr:cNvPr id="3" name="TextBox 2"/>
        <cdr:cNvSpPr txBox="1"/>
      </cdr:nvSpPr>
      <cdr:spPr>
        <a:xfrm xmlns:a="http://schemas.openxmlformats.org/drawingml/2006/main">
          <a:off x="525095" y="183173"/>
          <a:ext cx="2759808" cy="537308"/>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vertOverflow="clip" wrap="square" rtlCol="0" anchor="ctr"/>
        <a:lstStyle xmlns:a="http://schemas.openxmlformats.org/drawingml/2006/main"/>
        <a:p xmlns:a="http://schemas.openxmlformats.org/drawingml/2006/main">
          <a:pPr algn="l"/>
          <a:r>
            <a:rPr lang="en-CA" sz="1400" b="1">
              <a:latin typeface="Arial" panose="020B0604020202020204" pitchFamily="34" charset="0"/>
              <a:cs typeface="Arial" panose="020B0604020202020204" pitchFamily="34" charset="0"/>
            </a:rPr>
            <a:t>Year-to-year percent</a:t>
          </a:r>
          <a:r>
            <a:rPr lang="en-CA" sz="1400" b="1" baseline="0">
              <a:latin typeface="Arial" panose="020B0604020202020204" pitchFamily="34" charset="0"/>
              <a:cs typeface="Arial" panose="020B0604020202020204" pitchFamily="34" charset="0"/>
            </a:rPr>
            <a:t> change</a:t>
          </a:r>
        </a:p>
        <a:p xmlns:a="http://schemas.openxmlformats.org/drawingml/2006/main">
          <a:pPr algn="l"/>
          <a:r>
            <a:rPr lang="en-CA" sz="1400" b="1" baseline="0">
              <a:latin typeface="Arial" panose="020B0604020202020204" pitchFamily="34" charset="0"/>
              <a:cs typeface="Arial" panose="020B0604020202020204" pitchFamily="34" charset="0"/>
            </a:rPr>
            <a:t>in part-time enrolments</a:t>
          </a:r>
          <a:endParaRPr lang="en-CA" sz="14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0.77469</cdr:x>
      <cdr:y>0.15644</cdr:y>
    </cdr:from>
    <cdr:to>
      <cdr:x>0.99865</cdr:x>
      <cdr:y>0.86799</cdr:y>
    </cdr:to>
    <cdr:sp macro="" textlink="">
      <cdr:nvSpPr>
        <cdr:cNvPr id="7" name="Rectangle 6"/>
        <cdr:cNvSpPr/>
      </cdr:nvSpPr>
      <cdr:spPr>
        <a:xfrm xmlns:a="http://schemas.openxmlformats.org/drawingml/2006/main">
          <a:off x="6699250" y="984250"/>
          <a:ext cx="1936748" cy="4476748"/>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algn="l"/>
          <a:endParaRPr lang="en-CA" sz="1100"/>
        </a:p>
      </cdr:txBody>
    </cdr:sp>
  </cdr:relSizeAnchor>
</c:userShapes>
</file>

<file path=xl/drawings/drawing60.xml><?xml version="1.0" encoding="utf-8"?>
<c:userShapes xmlns:c="http://schemas.openxmlformats.org/drawingml/2006/chart">
  <cdr:relSizeAnchor xmlns:cdr="http://schemas.openxmlformats.org/drawingml/2006/chartDrawing">
    <cdr:from>
      <cdr:x>0.09449</cdr:x>
      <cdr:y>0.00903</cdr:y>
    </cdr:from>
    <cdr:to>
      <cdr:x>0.51453</cdr:x>
      <cdr:y>0.10973</cdr:y>
    </cdr:to>
    <cdr:sp macro="" textlink="">
      <cdr:nvSpPr>
        <cdr:cNvPr id="2" name="TextBox 1"/>
        <cdr:cNvSpPr txBox="1"/>
      </cdr:nvSpPr>
      <cdr:spPr>
        <a:xfrm xmlns:a="http://schemas.openxmlformats.org/drawingml/2006/main">
          <a:off x="817121" y="56812"/>
          <a:ext cx="3632415" cy="633556"/>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wrap="none" rtlCol="0" anchor="ctr"/>
        <a:lstStyle xmlns:a="http://schemas.openxmlformats.org/drawingml/2006/main"/>
        <a:p xmlns:a="http://schemas.openxmlformats.org/drawingml/2006/main">
          <a:pPr algn="l"/>
          <a:r>
            <a:rPr lang="en-US" sz="1400" b="1">
              <a:latin typeface="Arial" panose="020B0604020202020204" pitchFamily="34" charset="0"/>
              <a:cs typeface="Arial" panose="020B0604020202020204" pitchFamily="34" charset="0"/>
            </a:rPr>
            <a:t>Number of Master's degrees</a:t>
          </a:r>
          <a:r>
            <a:rPr lang="en-US" sz="1400" b="1" baseline="0">
              <a:latin typeface="Arial" panose="020B0604020202020204" pitchFamily="34" charset="0"/>
              <a:cs typeface="Arial" panose="020B0604020202020204" pitchFamily="34" charset="0"/>
            </a:rPr>
            <a:t> awarded</a:t>
          </a:r>
        </a:p>
        <a:p xmlns:a="http://schemas.openxmlformats.org/drawingml/2006/main">
          <a:pPr algn="l"/>
          <a:r>
            <a:rPr lang="en-US" sz="1400" b="1" baseline="0">
              <a:latin typeface="Arial" panose="020B0604020202020204" pitchFamily="34" charset="0"/>
              <a:cs typeface="Arial" panose="020B0604020202020204" pitchFamily="34" charset="0"/>
            </a:rPr>
            <a:t>to international students</a:t>
          </a:r>
          <a:endParaRPr lang="en-US" sz="14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0.96431</cdr:y>
    </cdr:from>
    <cdr:to>
      <cdr:x>0.70151</cdr:x>
      <cdr:y>1</cdr:y>
    </cdr:to>
    <cdr:sp macro="" textlink="">
      <cdr:nvSpPr>
        <cdr:cNvPr id="3" name="TextBox 2"/>
        <cdr:cNvSpPr txBox="1"/>
      </cdr:nvSpPr>
      <cdr:spPr>
        <a:xfrm xmlns:a="http://schemas.openxmlformats.org/drawingml/2006/main">
          <a:off x="0" y="6069134"/>
          <a:ext cx="6081347" cy="224599"/>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CA" sz="1100">
              <a:latin typeface="Arial" panose="020B0604020202020204" pitchFamily="34" charset="0"/>
              <a:cs typeface="Arial" panose="020B0604020202020204" pitchFamily="34" charset="0"/>
            </a:rPr>
            <a:t>Source:</a:t>
          </a:r>
          <a:r>
            <a:rPr lang="en-CA" sz="1100" baseline="0">
              <a:latin typeface="Arial" panose="020B0604020202020204" pitchFamily="34" charset="0"/>
              <a:cs typeface="Arial" panose="020B0604020202020204" pitchFamily="34" charset="0"/>
            </a:rPr>
            <a:t> Statistics Canada.</a:t>
          </a:r>
          <a:endParaRPr lang="en-CA"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0.6766</cdr:x>
      <cdr:y>0</cdr:y>
    </cdr:from>
    <cdr:to>
      <cdr:x>0.96613</cdr:x>
      <cdr:y>0.77427</cdr:y>
    </cdr:to>
    <cdr:sp macro="" textlink="">
      <cdr:nvSpPr>
        <cdr:cNvPr id="4" name="Rectangle 3"/>
        <cdr:cNvSpPr/>
      </cdr:nvSpPr>
      <cdr:spPr>
        <a:xfrm xmlns:a="http://schemas.openxmlformats.org/drawingml/2006/main">
          <a:off x="5851071" y="0"/>
          <a:ext cx="2503714" cy="4871357"/>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marL="0" indent="0" algn="l"/>
          <a:endParaRPr lang="en-US" sz="1100">
            <a:solidFill>
              <a:sysClr val="window" lastClr="FFFFFF"/>
            </a:solidFill>
            <a:latin typeface="Calibri"/>
          </a:endParaRPr>
        </a:p>
      </cdr:txBody>
    </cdr:sp>
  </cdr:relSizeAnchor>
</c:userShapes>
</file>

<file path=xl/drawings/drawing61.xml><?xml version="1.0" encoding="utf-8"?>
<c:userShapes xmlns:c="http://schemas.openxmlformats.org/drawingml/2006/chart">
  <cdr:relSizeAnchor xmlns:cdr="http://schemas.openxmlformats.org/drawingml/2006/chartDrawing">
    <cdr:from>
      <cdr:x>0.09449</cdr:x>
      <cdr:y>0.00903</cdr:y>
    </cdr:from>
    <cdr:to>
      <cdr:x>0.51453</cdr:x>
      <cdr:y>0.10973</cdr:y>
    </cdr:to>
    <cdr:sp macro="" textlink="">
      <cdr:nvSpPr>
        <cdr:cNvPr id="2" name="TextBox 1"/>
        <cdr:cNvSpPr txBox="1"/>
      </cdr:nvSpPr>
      <cdr:spPr>
        <a:xfrm xmlns:a="http://schemas.openxmlformats.org/drawingml/2006/main">
          <a:off x="817121" y="56812"/>
          <a:ext cx="3632415" cy="633556"/>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wrap="none" rtlCol="0" anchor="ctr"/>
        <a:lstStyle xmlns:a="http://schemas.openxmlformats.org/drawingml/2006/main"/>
        <a:p xmlns:a="http://schemas.openxmlformats.org/drawingml/2006/main">
          <a:pPr algn="l"/>
          <a:r>
            <a:rPr lang="en-US" sz="1400" b="1">
              <a:latin typeface="Arial" panose="020B0604020202020204" pitchFamily="34" charset="0"/>
              <a:cs typeface="Arial" panose="020B0604020202020204" pitchFamily="34" charset="0"/>
            </a:rPr>
            <a:t>Number of doctoral degrees</a:t>
          </a:r>
          <a:r>
            <a:rPr lang="en-US" sz="1400" b="1" baseline="0">
              <a:latin typeface="Arial" panose="020B0604020202020204" pitchFamily="34" charset="0"/>
              <a:cs typeface="Arial" panose="020B0604020202020204" pitchFamily="34" charset="0"/>
            </a:rPr>
            <a:t> awarded</a:t>
          </a:r>
        </a:p>
        <a:p xmlns:a="http://schemas.openxmlformats.org/drawingml/2006/main">
          <a:pPr algn="l"/>
          <a:r>
            <a:rPr lang="en-US" sz="1400" b="1" baseline="0">
              <a:latin typeface="Arial" panose="020B0604020202020204" pitchFamily="34" charset="0"/>
              <a:cs typeface="Arial" panose="020B0604020202020204" pitchFamily="34" charset="0"/>
            </a:rPr>
            <a:t>to international students</a:t>
          </a:r>
          <a:endParaRPr lang="en-US" sz="14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0.96431</cdr:y>
    </cdr:from>
    <cdr:to>
      <cdr:x>0.70151</cdr:x>
      <cdr:y>1</cdr:y>
    </cdr:to>
    <cdr:sp macro="" textlink="">
      <cdr:nvSpPr>
        <cdr:cNvPr id="3" name="TextBox 2"/>
        <cdr:cNvSpPr txBox="1"/>
      </cdr:nvSpPr>
      <cdr:spPr>
        <a:xfrm xmlns:a="http://schemas.openxmlformats.org/drawingml/2006/main">
          <a:off x="0" y="6069134"/>
          <a:ext cx="6081347" cy="224599"/>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CA" sz="1100">
              <a:latin typeface="Arial" panose="020B0604020202020204" pitchFamily="34" charset="0"/>
              <a:cs typeface="Arial" panose="020B0604020202020204" pitchFamily="34" charset="0"/>
            </a:rPr>
            <a:t>Source:</a:t>
          </a:r>
          <a:r>
            <a:rPr lang="en-CA" sz="1100" baseline="0">
              <a:latin typeface="Arial" panose="020B0604020202020204" pitchFamily="34" charset="0"/>
              <a:cs typeface="Arial" panose="020B0604020202020204" pitchFamily="34" charset="0"/>
            </a:rPr>
            <a:t> Statistics Canada.</a:t>
          </a:r>
          <a:endParaRPr lang="en-CA"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0.6593</cdr:x>
      <cdr:y>0.06705</cdr:y>
    </cdr:from>
    <cdr:to>
      <cdr:x>0.94599</cdr:x>
      <cdr:y>0.71804</cdr:y>
    </cdr:to>
    <cdr:sp macro="" textlink="">
      <cdr:nvSpPr>
        <cdr:cNvPr id="4" name="Rectangle 3"/>
        <cdr:cNvSpPr/>
      </cdr:nvSpPr>
      <cdr:spPr>
        <a:xfrm xmlns:a="http://schemas.openxmlformats.org/drawingml/2006/main">
          <a:off x="5701393" y="421821"/>
          <a:ext cx="2479222" cy="4095750"/>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marL="0" indent="0" algn="l"/>
          <a:endParaRPr lang="en-US" sz="1100">
            <a:solidFill>
              <a:sysClr val="window" lastClr="FFFFFF"/>
            </a:solidFill>
            <a:latin typeface="Calibri"/>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cdr:x>
      <cdr:y>0.95461</cdr:y>
    </cdr:from>
    <cdr:to>
      <cdr:x>0.47049</cdr:x>
      <cdr:y>1</cdr:y>
    </cdr:to>
    <cdr:sp macro="" textlink="">
      <cdr:nvSpPr>
        <cdr:cNvPr id="2" name="TextBox 1"/>
        <cdr:cNvSpPr txBox="1"/>
      </cdr:nvSpPr>
      <cdr:spPr>
        <a:xfrm xmlns:a="http://schemas.openxmlformats.org/drawingml/2006/main">
          <a:off x="0" y="6008076"/>
          <a:ext cx="4078654" cy="28565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CA" sz="1100" b="0">
              <a:latin typeface="Arial" panose="020B0604020202020204" pitchFamily="34" charset="0"/>
              <a:cs typeface="Arial" panose="020B0604020202020204" pitchFamily="34" charset="0"/>
            </a:rPr>
            <a:t>Source: Statistics</a:t>
          </a:r>
          <a:r>
            <a:rPr lang="en-CA" sz="1100" b="0" baseline="0">
              <a:latin typeface="Arial" panose="020B0604020202020204" pitchFamily="34" charset="0"/>
              <a:cs typeface="Arial" panose="020B0604020202020204" pitchFamily="34" charset="0"/>
            </a:rPr>
            <a:t> Canada</a:t>
          </a:r>
          <a:r>
            <a:rPr lang="en-CA" sz="1100" baseline="0"/>
            <a:t>.</a:t>
          </a:r>
          <a:endParaRPr lang="en-CA" sz="1100"/>
        </a:p>
      </cdr:txBody>
    </cdr:sp>
  </cdr:relSizeAnchor>
  <cdr:relSizeAnchor xmlns:cdr="http://schemas.openxmlformats.org/drawingml/2006/chartDrawing">
    <cdr:from>
      <cdr:x>0.06057</cdr:x>
      <cdr:y>0.0291</cdr:y>
    </cdr:from>
    <cdr:to>
      <cdr:x>0.37893</cdr:x>
      <cdr:y>0.11448</cdr:y>
    </cdr:to>
    <cdr:sp macro="" textlink="">
      <cdr:nvSpPr>
        <cdr:cNvPr id="3" name="TextBox 2"/>
        <cdr:cNvSpPr txBox="1"/>
      </cdr:nvSpPr>
      <cdr:spPr>
        <a:xfrm xmlns:a="http://schemas.openxmlformats.org/drawingml/2006/main">
          <a:off x="525095" y="183173"/>
          <a:ext cx="2759808" cy="537308"/>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vertOverflow="clip" wrap="square" rtlCol="0" anchor="ctr"/>
        <a:lstStyle xmlns:a="http://schemas.openxmlformats.org/drawingml/2006/main"/>
        <a:p xmlns:a="http://schemas.openxmlformats.org/drawingml/2006/main">
          <a:pPr algn="l"/>
          <a:r>
            <a:rPr lang="en-CA" sz="1400" b="1">
              <a:latin typeface="Arial" panose="020B0604020202020204" pitchFamily="34" charset="0"/>
              <a:cs typeface="Arial" panose="020B0604020202020204" pitchFamily="34" charset="0"/>
            </a:rPr>
            <a:t>Year-to-year percent</a:t>
          </a:r>
          <a:r>
            <a:rPr lang="en-CA" sz="1400" b="1" baseline="0">
              <a:latin typeface="Arial" panose="020B0604020202020204" pitchFamily="34" charset="0"/>
              <a:cs typeface="Arial" panose="020B0604020202020204" pitchFamily="34" charset="0"/>
            </a:rPr>
            <a:t> change</a:t>
          </a:r>
        </a:p>
        <a:p xmlns:a="http://schemas.openxmlformats.org/drawingml/2006/main">
          <a:pPr algn="l"/>
          <a:r>
            <a:rPr lang="en-CA" sz="1400" b="1" baseline="0">
              <a:latin typeface="Arial" panose="020B0604020202020204" pitchFamily="34" charset="0"/>
              <a:cs typeface="Arial" panose="020B0604020202020204" pitchFamily="34" charset="0"/>
            </a:rPr>
            <a:t>in full-time enrolments</a:t>
          </a:r>
          <a:endParaRPr lang="en-CA" sz="14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0.77127</cdr:x>
      <cdr:y>0.37193</cdr:y>
    </cdr:from>
    <cdr:to>
      <cdr:x>1</cdr:x>
      <cdr:y>0.79835</cdr:y>
    </cdr:to>
    <cdr:sp macro="" textlink="">
      <cdr:nvSpPr>
        <cdr:cNvPr id="4" name="Rectangle 3"/>
        <cdr:cNvSpPr/>
      </cdr:nvSpPr>
      <cdr:spPr>
        <a:xfrm xmlns:a="http://schemas.openxmlformats.org/drawingml/2006/main">
          <a:off x="6669686" y="2339975"/>
          <a:ext cx="1978011" cy="2682875"/>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algn="l"/>
          <a:endParaRPr lang="en-CA" sz="1100"/>
        </a:p>
      </cdr:txBody>
    </cdr:sp>
  </cdr:relSizeAnchor>
</c:userShapes>
</file>

<file path=xl/drawings/drawing8.xml><?xml version="1.0" encoding="utf-8"?>
<xdr:wsDr xmlns:xdr="http://schemas.openxmlformats.org/drawingml/2006/spreadsheetDrawing" xmlns:a="http://schemas.openxmlformats.org/drawingml/2006/main">
  <xdr:absoluteAnchor>
    <xdr:pos x="0" y="381000"/>
    <xdr:ext cx="8656053" cy="6283158"/>
    <xdr:graphicFrame macro="">
      <xdr:nvGraphicFramePr>
        <xdr:cNvPr id="2" name="Chart 1">
          <a:extLst>
            <a:ext uri="{FF2B5EF4-FFF2-40B4-BE49-F238E27FC236}">
              <a16:creationId xmlns:a16="http://schemas.microsoft.com/office/drawing/2014/main" xmlns=""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9797143" y="381000"/>
    <xdr:ext cx="8656053" cy="6283158"/>
    <xdr:graphicFrame macro="">
      <xdr:nvGraphicFramePr>
        <xdr:cNvPr id="5" name="Chart 4">
          <a:extLst>
            <a:ext uri="{FF2B5EF4-FFF2-40B4-BE49-F238E27FC236}">
              <a16:creationId xmlns:a16="http://schemas.microsoft.com/office/drawing/2014/main" xmlns="" id="{00000000-0008-0000-0600-000005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0.09212</cdr:x>
      <cdr:y>0.05045</cdr:y>
    </cdr:from>
    <cdr:to>
      <cdr:x>0.41555</cdr:x>
      <cdr:y>0.14124</cdr:y>
    </cdr:to>
    <cdr:sp macro="" textlink="">
      <cdr:nvSpPr>
        <cdr:cNvPr id="2" name="TextBox 1"/>
        <cdr:cNvSpPr txBox="1"/>
      </cdr:nvSpPr>
      <cdr:spPr>
        <a:xfrm xmlns:a="http://schemas.openxmlformats.org/drawingml/2006/main">
          <a:off x="798615" y="317500"/>
          <a:ext cx="2803790" cy="571437"/>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wrap="none" rtlCol="0" anchor="ctr"/>
        <a:lstStyle xmlns:a="http://schemas.openxmlformats.org/drawingml/2006/main"/>
        <a:p xmlns:a="http://schemas.openxmlformats.org/drawingml/2006/main">
          <a:r>
            <a:rPr lang="en-US" sz="1400" b="1">
              <a:latin typeface="Arial" panose="020B0604020202020204" pitchFamily="34" charset="0"/>
              <a:cs typeface="Arial" panose="020B0604020202020204" pitchFamily="34" charset="0"/>
            </a:rPr>
            <a:t>Number of</a:t>
          </a:r>
        </a:p>
        <a:p xmlns:a="http://schemas.openxmlformats.org/drawingml/2006/main">
          <a:r>
            <a:rPr lang="en-US" sz="1400" b="1">
              <a:latin typeface="Arial" panose="020B0604020202020204" pitchFamily="34" charset="0"/>
              <a:cs typeface="Arial" panose="020B0604020202020204" pitchFamily="34" charset="0"/>
            </a:rPr>
            <a:t>full-time Master's enrolments</a:t>
          </a:r>
        </a:p>
      </cdr:txBody>
    </cdr:sp>
  </cdr:relSizeAnchor>
  <cdr:relSizeAnchor xmlns:cdr="http://schemas.openxmlformats.org/drawingml/2006/chartDrawing">
    <cdr:from>
      <cdr:x>0</cdr:x>
      <cdr:y>0.96043</cdr:y>
    </cdr:from>
    <cdr:to>
      <cdr:x>0.62262</cdr:x>
      <cdr:y>0.99924</cdr:y>
    </cdr:to>
    <cdr:sp macro="" textlink="">
      <cdr:nvSpPr>
        <cdr:cNvPr id="3" name="TextBox 2"/>
        <cdr:cNvSpPr txBox="1"/>
      </cdr:nvSpPr>
      <cdr:spPr>
        <a:xfrm xmlns:a="http://schemas.openxmlformats.org/drawingml/2006/main">
          <a:off x="0" y="6044712"/>
          <a:ext cx="5397501" cy="24423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CA" sz="1100">
              <a:latin typeface="Arial" panose="020B0604020202020204" pitchFamily="34" charset="0"/>
              <a:cs typeface="Arial" panose="020B0604020202020204" pitchFamily="34" charset="0"/>
            </a:rPr>
            <a:t>Source: Statistics</a:t>
          </a:r>
          <a:r>
            <a:rPr lang="en-CA" sz="1100" baseline="0">
              <a:latin typeface="Arial" panose="020B0604020202020204" pitchFamily="34" charset="0"/>
              <a:cs typeface="Arial" panose="020B0604020202020204" pitchFamily="34" charset="0"/>
            </a:rPr>
            <a:t> Canada.</a:t>
          </a:r>
          <a:endParaRPr lang="en-CA"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0.79228</cdr:x>
      <cdr:y>0.07074</cdr:y>
    </cdr:from>
    <cdr:to>
      <cdr:x>1</cdr:x>
      <cdr:y>0.3613</cdr:y>
    </cdr:to>
    <cdr:sp macro="" textlink="">
      <cdr:nvSpPr>
        <cdr:cNvPr id="5" name="Rectangle 4"/>
        <cdr:cNvSpPr/>
      </cdr:nvSpPr>
      <cdr:spPr>
        <a:xfrm xmlns:a="http://schemas.openxmlformats.org/drawingml/2006/main">
          <a:off x="6953250" y="444500"/>
          <a:ext cx="1798053" cy="1825625"/>
        </a:xfrm>
        <a:prstGeom xmlns:a="http://schemas.openxmlformats.org/drawingml/2006/main" prst="rect">
          <a:avLst/>
        </a:prstGeom>
        <a:noFill xmlns:a="http://schemas.openxmlformats.org/drawingml/2006/main"/>
        <a:ln xmlns:a="http://schemas.openxmlformats.org/drawingml/2006/main" w="63500" cap="flat" cmpd="sng" algn="ctr">
          <a:solidFill>
            <a:srgbClr val="F79646">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marL="0" indent="0" algn="l"/>
          <a:endParaRPr lang="en-US" sz="1100">
            <a:solidFill>
              <a:sysClr val="window" lastClr="FFFFFF"/>
            </a:solidFill>
            <a:latin typeface="Calibri"/>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C/WORK/RESEARCH/CAGS/42nd%20report/2016%20Aug%2031%20ma%20enrol%20per%201000%20by%20age%20each%20CAN%20only%201992%20to%202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WORK/RESEARCH/CAGS/42nd%20report/2016%20Aug31%20phd%20enrol%20per%201,000%20by%20age%20Canada%20only%201992-201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nrolments per 1,000 Canada"/>
      <sheetName val="Fig Can Mast Enrol Age"/>
    </sheetNames>
    <sheetDataSet>
      <sheetData sheetId="0">
        <row r="4">
          <cell r="C4" t="str">
            <v>1992</v>
          </cell>
          <cell r="D4" t="str">
            <v>1993</v>
          </cell>
          <cell r="E4" t="str">
            <v>1994</v>
          </cell>
          <cell r="F4" t="str">
            <v>1995</v>
          </cell>
          <cell r="G4" t="str">
            <v>1996</v>
          </cell>
          <cell r="H4" t="str">
            <v>1997</v>
          </cell>
          <cell r="I4" t="str">
            <v>1998</v>
          </cell>
          <cell r="J4" t="str">
            <v>1999</v>
          </cell>
          <cell r="K4" t="str">
            <v>2000</v>
          </cell>
          <cell r="L4" t="str">
            <v>2001</v>
          </cell>
          <cell r="M4" t="str">
            <v>2002</v>
          </cell>
          <cell r="N4" t="str">
            <v>2003</v>
          </cell>
          <cell r="O4" t="str">
            <v>2004</v>
          </cell>
          <cell r="P4" t="str">
            <v>2005</v>
          </cell>
          <cell r="Q4" t="str">
            <v>2006</v>
          </cell>
          <cell r="R4" t="str">
            <v>2007</v>
          </cell>
          <cell r="S4" t="str">
            <v>2008</v>
          </cell>
          <cell r="T4" t="str">
            <v>2009</v>
          </cell>
          <cell r="U4" t="str">
            <v>2010</v>
          </cell>
          <cell r="V4" t="str">
            <v>2011</v>
          </cell>
          <cell r="W4" t="str">
            <v>2012</v>
          </cell>
          <cell r="X4">
            <v>2013</v>
          </cell>
        </row>
        <row r="6">
          <cell r="B6" t="str">
            <v>22 - 24</v>
          </cell>
          <cell r="C6">
            <v>8.8601054946111226</v>
          </cell>
          <cell r="D6">
            <v>9.4310266414534301</v>
          </cell>
          <cell r="E6">
            <v>9.8017655744400116</v>
          </cell>
          <cell r="F6">
            <v>9.6660461303718783</v>
          </cell>
          <cell r="G6">
            <v>10.088082953732952</v>
          </cell>
          <cell r="H6">
            <v>10.065413055843678</v>
          </cell>
          <cell r="I6">
            <v>10.787373484117065</v>
          </cell>
          <cell r="J6">
            <v>11.165129759573276</v>
          </cell>
          <cell r="K6">
            <v>11.206982372707644</v>
          </cell>
          <cell r="L6">
            <v>11.428062000187937</v>
          </cell>
          <cell r="M6">
            <v>12.225270286990051</v>
          </cell>
          <cell r="N6">
            <v>13.035800684764755</v>
          </cell>
          <cell r="O6">
            <v>13.660794436595443</v>
          </cell>
          <cell r="P6">
            <v>13.649897935223189</v>
          </cell>
          <cell r="Q6">
            <v>14.481079779692605</v>
          </cell>
          <cell r="R6">
            <v>16.174157027044288</v>
          </cell>
          <cell r="S6">
            <v>17.120639018903628</v>
          </cell>
          <cell r="T6">
            <v>18.531911704572078</v>
          </cell>
          <cell r="U6">
            <v>19.924914272631625</v>
          </cell>
          <cell r="V6">
            <v>20.436421705865111</v>
          </cell>
          <cell r="W6">
            <v>21.362495833778777</v>
          </cell>
          <cell r="X6">
            <v>22.013921944352909</v>
          </cell>
        </row>
        <row r="7">
          <cell r="B7" t="str">
            <v>25 - 29</v>
          </cell>
          <cell r="C7">
            <v>6.2308215329728238</v>
          </cell>
          <cell r="D7">
            <v>6.5155998454988655</v>
          </cell>
          <cell r="E7">
            <v>6.7889574863133779</v>
          </cell>
          <cell r="F7">
            <v>7.1057935332305897</v>
          </cell>
          <cell r="G7">
            <v>7.2084384097187897</v>
          </cell>
          <cell r="H7">
            <v>7.3907408044803686</v>
          </cell>
          <cell r="I7">
            <v>7.8734112631932796</v>
          </cell>
          <cell r="J7">
            <v>8.4500532040386904</v>
          </cell>
          <cell r="K7">
            <v>8.5169504440628803</v>
          </cell>
          <cell r="L7">
            <v>9.1256563966727082</v>
          </cell>
          <cell r="M7">
            <v>9.9140627255492575</v>
          </cell>
          <cell r="N7">
            <v>10.771281937491752</v>
          </cell>
          <cell r="O7">
            <v>11.195563150571184</v>
          </cell>
          <cell r="P7">
            <v>11.333785608504515</v>
          </cell>
          <cell r="Q7">
            <v>11.485100292457448</v>
          </cell>
          <cell r="R7">
            <v>11.630446357183208</v>
          </cell>
          <cell r="S7">
            <v>11.76850374089066</v>
          </cell>
          <cell r="T7">
            <v>12.453771661834196</v>
          </cell>
          <cell r="U7">
            <v>12.66741624983343</v>
          </cell>
          <cell r="V7">
            <v>12.851824848132321</v>
          </cell>
          <cell r="W7">
            <v>13.032594281264908</v>
          </cell>
          <cell r="X7">
            <v>13.224445095466125</v>
          </cell>
        </row>
        <row r="8">
          <cell r="B8" t="str">
            <v>30 - 34</v>
          </cell>
          <cell r="C8">
            <v>2.564416809070035</v>
          </cell>
          <cell r="D8">
            <v>2.5495270077143064</v>
          </cell>
          <cell r="E8">
            <v>2.4513289343506202</v>
          </cell>
          <cell r="F8">
            <v>2.373533724340176</v>
          </cell>
          <cell r="G8">
            <v>2.4532046815810582</v>
          </cell>
          <cell r="H8">
            <v>2.5259504605637639</v>
          </cell>
          <cell r="I8">
            <v>2.7327813474203348</v>
          </cell>
          <cell r="J8">
            <v>2.9064976833019065</v>
          </cell>
          <cell r="K8">
            <v>3.1529824408270253</v>
          </cell>
          <cell r="L8">
            <v>3.4886611792373596</v>
          </cell>
          <cell r="M8">
            <v>4.0724384883669682</v>
          </cell>
          <cell r="N8">
            <v>4.3966940051426189</v>
          </cell>
          <cell r="O8">
            <v>4.4591446308697211</v>
          </cell>
          <cell r="P8">
            <v>4.5269533783131202</v>
          </cell>
          <cell r="Q8">
            <v>4.5234666968662536</v>
          </cell>
          <cell r="R8">
            <v>4.5364864305522978</v>
          </cell>
          <cell r="S8">
            <v>4.4572753517764996</v>
          </cell>
          <cell r="T8">
            <v>4.4675878645725557</v>
          </cell>
          <cell r="U8">
            <v>4.6176870688499516</v>
          </cell>
          <cell r="V8">
            <v>4.7426003059102255</v>
          </cell>
          <cell r="W8">
            <v>4.6331049816210887</v>
          </cell>
          <cell r="X8">
            <v>4.8104139462835054</v>
          </cell>
        </row>
        <row r="9">
          <cell r="B9" t="str">
            <v>35 - 49</v>
          </cell>
          <cell r="C9">
            <v>1.1455959018285455</v>
          </cell>
          <cell r="D9">
            <v>1.1508934943020888</v>
          </cell>
          <cell r="E9">
            <v>1.0353915102065125</v>
          </cell>
          <cell r="F9">
            <v>0.99947221157808741</v>
          </cell>
          <cell r="G9">
            <v>0.95742387458663103</v>
          </cell>
          <cell r="H9">
            <v>0.96782266323603316</v>
          </cell>
          <cell r="I9">
            <v>1.0250568082895046</v>
          </cell>
          <cell r="J9">
            <v>1.0234349622661014</v>
          </cell>
          <cell r="K9">
            <v>1.0348730322346862</v>
          </cell>
          <cell r="L9">
            <v>1.0440058461191053</v>
          </cell>
          <cell r="M9">
            <v>1.128206646021173</v>
          </cell>
          <cell r="N9">
            <v>1.1814210173982613</v>
          </cell>
          <cell r="O9">
            <v>1.2928357169073534</v>
          </cell>
          <cell r="P9">
            <v>1.3489791724729325</v>
          </cell>
          <cell r="Q9">
            <v>1.3543457716310225</v>
          </cell>
          <cell r="R9">
            <v>1.4175564046400613</v>
          </cell>
          <cell r="S9">
            <v>1.4601169201784281</v>
          </cell>
          <cell r="T9">
            <v>1.434667157751647</v>
          </cell>
          <cell r="U9">
            <v>1.4227910161831394</v>
          </cell>
          <cell r="V9">
            <v>1.5051810452700536</v>
          </cell>
          <cell r="W9">
            <v>1.5227137796491721</v>
          </cell>
          <cell r="X9">
            <v>1.6105781180096437</v>
          </cell>
        </row>
      </sheetData>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octoral enrol per 1000 Canada"/>
      <sheetName val="Fig Can Doct Enrol"/>
    </sheetNames>
    <sheetDataSet>
      <sheetData sheetId="0">
        <row r="2">
          <cell r="C2" t="str">
            <v>1992</v>
          </cell>
          <cell r="D2" t="str">
            <v>1993</v>
          </cell>
          <cell r="E2" t="str">
            <v>1994</v>
          </cell>
          <cell r="F2" t="str">
            <v>1995</v>
          </cell>
          <cell r="G2" t="str">
            <v>1996</v>
          </cell>
          <cell r="H2" t="str">
            <v>1997</v>
          </cell>
          <cell r="I2" t="str">
            <v>1998</v>
          </cell>
          <cell r="J2" t="str">
            <v>1999</v>
          </cell>
          <cell r="K2" t="str">
            <v>2000</v>
          </cell>
          <cell r="L2" t="str">
            <v>2001</v>
          </cell>
          <cell r="M2" t="str">
            <v>2002</v>
          </cell>
          <cell r="N2" t="str">
            <v>2003</v>
          </cell>
          <cell r="O2" t="str">
            <v>2004</v>
          </cell>
          <cell r="P2" t="str">
            <v>2005</v>
          </cell>
          <cell r="Q2" t="str">
            <v>2006</v>
          </cell>
          <cell r="R2" t="str">
            <v>2007</v>
          </cell>
          <cell r="S2" t="str">
            <v>2008</v>
          </cell>
          <cell r="T2" t="str">
            <v>2009</v>
          </cell>
          <cell r="U2" t="str">
            <v>2010</v>
          </cell>
          <cell r="V2" t="str">
            <v>2011</v>
          </cell>
          <cell r="W2" t="str">
            <v>2012</v>
          </cell>
          <cell r="X2">
            <v>2013</v>
          </cell>
        </row>
        <row r="4">
          <cell r="B4" t="str">
            <v>22 - 24</v>
          </cell>
          <cell r="C4">
            <v>0.65844016965648167</v>
          </cell>
          <cell r="D4">
            <v>0.7133111520693205</v>
          </cell>
          <cell r="E4">
            <v>0.70806639874529664</v>
          </cell>
          <cell r="F4">
            <v>0.71847239436480614</v>
          </cell>
          <cell r="G4">
            <v>0.7376611693146381</v>
          </cell>
          <cell r="H4">
            <v>0.70013718339077191</v>
          </cell>
          <cell r="I4">
            <v>0.85819992565593672</v>
          </cell>
          <cell r="J4">
            <v>0.86850833079095768</v>
          </cell>
          <cell r="K4">
            <v>0.90576310133285898</v>
          </cell>
          <cell r="L4">
            <v>0.89390912967946978</v>
          </cell>
          <cell r="M4">
            <v>0.97641396799978564</v>
          </cell>
          <cell r="N4">
            <v>1.0724488506614975</v>
          </cell>
          <cell r="O4">
            <v>1.1022268011560123</v>
          </cell>
          <cell r="P4">
            <v>1.0915417145232063</v>
          </cell>
          <cell r="Q4">
            <v>1.0834059071629627</v>
          </cell>
          <cell r="R4">
            <v>1.1496337102555989</v>
          </cell>
          <cell r="S4">
            <v>1.3339621665003467</v>
          </cell>
          <cell r="T4">
            <v>1.6501914309371604</v>
          </cell>
          <cell r="U4">
            <v>1.7564722978288718</v>
          </cell>
          <cell r="V4">
            <v>1.8192660272283483</v>
          </cell>
          <cell r="W4">
            <v>1.7566256018748521</v>
          </cell>
          <cell r="X4">
            <v>1.6700637512764496</v>
          </cell>
        </row>
        <row r="5">
          <cell r="B5" t="str">
            <v>25 - 29</v>
          </cell>
          <cell r="C5">
            <v>3.2052009793944878</v>
          </cell>
          <cell r="D5">
            <v>3.3460924231285967</v>
          </cell>
          <cell r="E5">
            <v>3.4647924673688513</v>
          </cell>
          <cell r="F5">
            <v>3.6040076454507406</v>
          </cell>
          <cell r="G5">
            <v>3.6770317140484736</v>
          </cell>
          <cell r="H5">
            <v>3.7866053844198939</v>
          </cell>
          <cell r="I5">
            <v>3.9181092750520343</v>
          </cell>
          <cell r="J5">
            <v>4.0820257016433068</v>
          </cell>
          <cell r="K5">
            <v>4.2381552993632612</v>
          </cell>
          <cell r="L5">
            <v>4.4626260513964402</v>
          </cell>
          <cell r="M5">
            <v>4.9252740273113087</v>
          </cell>
          <cell r="N5">
            <v>5.5950985024264552</v>
          </cell>
          <cell r="O5">
            <v>6.1907879261923178</v>
          </cell>
          <cell r="P5">
            <v>6.5732317176160553</v>
          </cell>
          <cell r="Q5">
            <v>6.8508099440126635</v>
          </cell>
          <cell r="R5">
            <v>7.052447104390656</v>
          </cell>
          <cell r="S5">
            <v>7.1382076050792378</v>
          </cell>
          <cell r="T5">
            <v>7.4989755852131559</v>
          </cell>
          <cell r="U5">
            <v>7.8331582839512421</v>
          </cell>
          <cell r="V5">
            <v>8.0679770704058527</v>
          </cell>
          <cell r="W5">
            <v>8.2197849590479102</v>
          </cell>
          <cell r="X5">
            <v>8.2237095706160126</v>
          </cell>
        </row>
        <row r="6">
          <cell r="B6" t="str">
            <v>30 - 34</v>
          </cell>
          <cell r="C6">
            <v>2.345897973671371</v>
          </cell>
          <cell r="D6">
            <v>2.585064479494497</v>
          </cell>
          <cell r="E6">
            <v>2.6817470100783192</v>
          </cell>
          <cell r="F6">
            <v>2.6289864369501466</v>
          </cell>
          <cell r="G6">
            <v>2.6511004291644467</v>
          </cell>
          <cell r="H6">
            <v>2.5692730982866299</v>
          </cell>
          <cell r="I6">
            <v>2.6801555718166417</v>
          </cell>
          <cell r="J6">
            <v>2.7412670629888614</v>
          </cell>
          <cell r="K6">
            <v>2.7829078068824975</v>
          </cell>
          <cell r="L6">
            <v>2.8772047707038468</v>
          </cell>
          <cell r="M6">
            <v>3.1265208673115517</v>
          </cell>
          <cell r="N6">
            <v>3.5646665681768539</v>
          </cell>
          <cell r="O6">
            <v>3.8842579846129781</v>
          </cell>
          <cell r="P6">
            <v>4.1806366157539632</v>
          </cell>
          <cell r="Q6">
            <v>4.549814295652415</v>
          </cell>
          <cell r="R6">
            <v>4.7655182880558504</v>
          </cell>
          <cell r="S6">
            <v>4.9632879452615306</v>
          </cell>
          <cell r="T6">
            <v>5.2063756537020511</v>
          </cell>
          <cell r="U6">
            <v>5.3455463669667918</v>
          </cell>
          <cell r="V6">
            <v>5.4786994805045843</v>
          </cell>
          <cell r="W6">
            <v>5.599705802472676</v>
          </cell>
          <cell r="X6">
            <v>5.5971003103452972</v>
          </cell>
        </row>
        <row r="7">
          <cell r="B7" t="str">
            <v>35 - 49</v>
          </cell>
          <cell r="C7">
            <v>0.90860874795420843</v>
          </cell>
          <cell r="D7">
            <v>0.93524465338012308</v>
          </cell>
          <cell r="E7">
            <v>0.94873665559906495</v>
          </cell>
          <cell r="F7">
            <v>0.93353480873092198</v>
          </cell>
          <cell r="G7">
            <v>0.90712213459731128</v>
          </cell>
          <cell r="H7">
            <v>0.91055013856769162</v>
          </cell>
          <cell r="I7">
            <v>0.94595536803168301</v>
          </cell>
          <cell r="J7">
            <v>0.89344949469486779</v>
          </cell>
          <cell r="K7">
            <v>0.86199859986214877</v>
          </cell>
          <cell r="L7">
            <v>0.86758728406368013</v>
          </cell>
          <cell r="M7">
            <v>0.89220622231084135</v>
          </cell>
          <cell r="N7">
            <v>0.96527423040469984</v>
          </cell>
          <cell r="O7">
            <v>1.0248562316639218</v>
          </cell>
          <cell r="P7">
            <v>1.0639177538094837</v>
          </cell>
          <cell r="Q7">
            <v>1.1349963988193124</v>
          </cell>
          <cell r="R7">
            <v>1.1916431749648853</v>
          </cell>
          <cell r="S7">
            <v>1.2305512347071652</v>
          </cell>
          <cell r="T7">
            <v>1.2953519551764314</v>
          </cell>
          <cell r="U7">
            <v>1.3308940327016223</v>
          </cell>
          <cell r="V7">
            <v>1.3885193165580658</v>
          </cell>
          <cell r="W7">
            <v>1.4081097482161753</v>
          </cell>
          <cell r="X7">
            <v>1.4585508110884657</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8"/>
  <sheetViews>
    <sheetView topLeftCell="A28" workbookViewId="0">
      <selection activeCell="A53" sqref="A53"/>
    </sheetView>
  </sheetViews>
  <sheetFormatPr baseColWidth="10" defaultColWidth="8.83203125" defaultRowHeight="14" x14ac:dyDescent="0"/>
  <cols>
    <col min="1" max="1" width="42.1640625" style="32" bestFit="1" customWidth="1"/>
    <col min="2" max="2" width="115.5" customWidth="1"/>
  </cols>
  <sheetData>
    <row r="1" spans="1:2" ht="64.25" customHeight="1">
      <c r="B1" s="16" t="s">
        <v>331</v>
      </c>
    </row>
    <row r="2" spans="1:2" ht="17">
      <c r="B2" s="37" t="s">
        <v>227</v>
      </c>
    </row>
    <row r="3" spans="1:2" ht="17">
      <c r="B3" s="37" t="s">
        <v>332</v>
      </c>
    </row>
    <row r="4" spans="1:2" s="17" customFormat="1" ht="11">
      <c r="A4" s="17" t="s">
        <v>51</v>
      </c>
      <c r="B4" s="17" t="s">
        <v>52</v>
      </c>
    </row>
    <row r="5" spans="1:2" s="19" customFormat="1">
      <c r="A5" s="33" t="s">
        <v>53</v>
      </c>
      <c r="B5" s="18" t="s">
        <v>54</v>
      </c>
    </row>
    <row r="6" spans="1:2" s="53" customFormat="1">
      <c r="A6" s="54" t="s">
        <v>346</v>
      </c>
      <c r="B6" s="46"/>
    </row>
    <row r="7" spans="1:2">
      <c r="A7" s="30" t="s">
        <v>169</v>
      </c>
    </row>
    <row r="8" spans="1:2">
      <c r="A8" s="30" t="s">
        <v>170</v>
      </c>
    </row>
    <row r="9" spans="1:2">
      <c r="A9" s="30" t="s">
        <v>171</v>
      </c>
    </row>
    <row r="10" spans="1:2">
      <c r="A10" s="30" t="s">
        <v>150</v>
      </c>
    </row>
    <row r="11" spans="1:2">
      <c r="A11" s="30" t="s">
        <v>174</v>
      </c>
    </row>
    <row r="12" spans="1:2">
      <c r="A12" s="30" t="s">
        <v>172</v>
      </c>
    </row>
    <row r="13" spans="1:2">
      <c r="A13" s="30" t="s">
        <v>173</v>
      </c>
    </row>
    <row r="14" spans="1:2">
      <c r="A14" s="30" t="s">
        <v>162</v>
      </c>
    </row>
    <row r="15" spans="1:2">
      <c r="A15" s="30" t="s">
        <v>151</v>
      </c>
    </row>
    <row r="16" spans="1:2">
      <c r="A16" s="30" t="s">
        <v>152</v>
      </c>
    </row>
    <row r="17" spans="1:1">
      <c r="A17" s="30" t="s">
        <v>153</v>
      </c>
    </row>
    <row r="18" spans="1:1">
      <c r="A18" s="30" t="s">
        <v>149</v>
      </c>
    </row>
    <row r="19" spans="1:1">
      <c r="A19" s="30" t="s">
        <v>212</v>
      </c>
    </row>
    <row r="20" spans="1:1" ht="15" hidden="1" customHeight="1">
      <c r="A20" s="30" t="s">
        <v>265</v>
      </c>
    </row>
    <row r="21" spans="1:1" hidden="1">
      <c r="A21" s="30" t="s">
        <v>268</v>
      </c>
    </row>
    <row r="22" spans="1:1">
      <c r="A22" s="30" t="s">
        <v>154</v>
      </c>
    </row>
    <row r="23" spans="1:1">
      <c r="A23" s="30" t="s">
        <v>175</v>
      </c>
    </row>
    <row r="24" spans="1:1" s="25" customFormat="1">
      <c r="A24" s="30" t="s">
        <v>163</v>
      </c>
    </row>
    <row r="25" spans="1:1">
      <c r="A25" s="30" t="s">
        <v>164</v>
      </c>
    </row>
    <row r="26" spans="1:1">
      <c r="A26" s="30" t="s">
        <v>204</v>
      </c>
    </row>
    <row r="27" spans="1:1">
      <c r="A27" s="30" t="s">
        <v>155</v>
      </c>
    </row>
    <row r="28" spans="1:1">
      <c r="A28" s="30" t="s">
        <v>156</v>
      </c>
    </row>
    <row r="29" spans="1:1" hidden="1">
      <c r="A29" s="30" t="s">
        <v>367</v>
      </c>
    </row>
    <row r="30" spans="1:1" hidden="1">
      <c r="A30" s="30" t="s">
        <v>368</v>
      </c>
    </row>
    <row r="31" spans="1:1" hidden="1">
      <c r="A31" s="30" t="s">
        <v>369</v>
      </c>
    </row>
    <row r="32" spans="1:1" hidden="1">
      <c r="A32" s="30" t="s">
        <v>370</v>
      </c>
    </row>
    <row r="33" spans="1:1">
      <c r="A33" s="30" t="s">
        <v>157</v>
      </c>
    </row>
    <row r="34" spans="1:1" s="25" customFormat="1">
      <c r="A34" s="30" t="s">
        <v>165</v>
      </c>
    </row>
    <row r="35" spans="1:1" s="25" customFormat="1">
      <c r="A35" s="30" t="s">
        <v>176</v>
      </c>
    </row>
    <row r="36" spans="1:1" s="25" customFormat="1">
      <c r="A36" s="30" t="s">
        <v>166</v>
      </c>
    </row>
    <row r="37" spans="1:1" s="25" customFormat="1">
      <c r="A37" s="30" t="s">
        <v>210</v>
      </c>
    </row>
    <row r="38" spans="1:1" s="25" customFormat="1">
      <c r="A38" s="30" t="s">
        <v>160</v>
      </c>
    </row>
    <row r="39" spans="1:1" s="25" customFormat="1">
      <c r="A39" s="30" t="s">
        <v>179</v>
      </c>
    </row>
    <row r="40" spans="1:1" s="25" customFormat="1">
      <c r="A40" s="30" t="s">
        <v>161</v>
      </c>
    </row>
    <row r="41" spans="1:1" s="25" customFormat="1">
      <c r="A41" s="30" t="s">
        <v>181</v>
      </c>
    </row>
    <row r="42" spans="1:1" s="25" customFormat="1">
      <c r="A42" s="30" t="s">
        <v>180</v>
      </c>
    </row>
    <row r="43" spans="1:1" s="25" customFormat="1">
      <c r="A43" s="30" t="s">
        <v>182</v>
      </c>
    </row>
    <row r="44" spans="1:1" s="25" customFormat="1">
      <c r="A44" s="30" t="s">
        <v>183</v>
      </c>
    </row>
    <row r="45" spans="1:1" s="25" customFormat="1">
      <c r="A45" s="30" t="s">
        <v>214</v>
      </c>
    </row>
    <row r="46" spans="1:1" s="25" customFormat="1">
      <c r="A46" s="30" t="s">
        <v>167</v>
      </c>
    </row>
    <row r="47" spans="1:1" s="25" customFormat="1">
      <c r="A47" s="30" t="s">
        <v>184</v>
      </c>
    </row>
    <row r="48" spans="1:1" s="25" customFormat="1">
      <c r="A48" s="30" t="s">
        <v>185</v>
      </c>
    </row>
    <row r="49" spans="1:1" s="25" customFormat="1">
      <c r="A49" s="30" t="s">
        <v>215</v>
      </c>
    </row>
    <row r="50" spans="1:1" s="25" customFormat="1">
      <c r="A50" s="30" t="s">
        <v>177</v>
      </c>
    </row>
    <row r="51" spans="1:1" s="25" customFormat="1">
      <c r="A51" s="30" t="s">
        <v>186</v>
      </c>
    </row>
    <row r="52" spans="1:1" s="25" customFormat="1">
      <c r="A52" s="30" t="s">
        <v>280</v>
      </c>
    </row>
    <row r="53" spans="1:1">
      <c r="A53" s="31" t="s">
        <v>158</v>
      </c>
    </row>
    <row r="54" spans="1:1">
      <c r="A54" s="30" t="s">
        <v>187</v>
      </c>
    </row>
    <row r="55" spans="1:1" s="25" customFormat="1">
      <c r="A55" s="31" t="s">
        <v>159</v>
      </c>
    </row>
    <row r="56" spans="1:1">
      <c r="A56" s="31" t="s">
        <v>168</v>
      </c>
    </row>
    <row r="57" spans="1:1">
      <c r="A57" s="30" t="s">
        <v>188</v>
      </c>
    </row>
    <row r="58" spans="1:1">
      <c r="A58" s="30" t="s">
        <v>178</v>
      </c>
    </row>
  </sheetData>
  <hyperlinks>
    <hyperlink ref="A7" location="'MA &amp; doc FT &amp; PT'!A1" display="Enrol MA &amp; Doctoral FT &amp; PT"/>
    <hyperlink ref="A12" location="'Province - FT MA &amp; Doc'!A1" display="Enrol Province - MA &amp; Doctoral"/>
    <hyperlink ref="A15" location="'Gender by Province'!A1" display="Enrol by Gender by Province"/>
    <hyperlink ref="A16" location="'Gender 10 yr change'!A1" display="Enrol by Gender 10 yr change"/>
    <hyperlink ref="A24" location="'Gender by international FT'!A1" display="Enrol by Gender by international student status "/>
    <hyperlink ref="A25" location="'Prov by internat''l'!A1" display="Enrol by Province by international student status"/>
    <hyperlink ref="A27" location="'Age groups'!A1" display="Enrol by Age groups"/>
    <hyperlink ref="A33" location="'Percent female by age'!A1" display="Enrol - Percent female by age groups"/>
    <hyperlink ref="A34" location="'Percent intern''l by age'!A1" display="Enrol - Percent international by age groups"/>
    <hyperlink ref="A36" location="'World region for intern''l'!A1" display="Enrol - World region for international students"/>
    <hyperlink ref="A40" location="'Degrees by province'!A1" display="Degrees granted by Province"/>
    <hyperlink ref="A46" location="'Degrees by intern''l status'!A1" display="Degrees granted by international student status                                                                            "/>
    <hyperlink ref="A50" location="'Degrees by main field'!A1" display="Degrees granted by Main field of study"/>
    <hyperlink ref="A58" location="'Degrees by world region intrn''l'!A1" display="Degrees granted by World region for International students"/>
    <hyperlink ref="A53" location="'Degrees by age groups'!A1" display="'Degrees granted by age groups"/>
    <hyperlink ref="A55" location="'Degrees by age and gender'!A1" display="'Degrees granted by age and gender"/>
    <hyperlink ref="A56" location="'Degrees by age and intern''l'!A1" display="'Degrees granted by age and international status"/>
    <hyperlink ref="A17" location="'Main field of study'!A1" display="Enrol Main field of study"/>
    <hyperlink ref="A22" location="'Intern''l FT'!A1" display="Enrol by International students "/>
    <hyperlink ref="A37" location="'Permanent prov for Can citizens'!A1" display="Permanent Province, Canadian citizens and permanent residents "/>
    <hyperlink ref="A38" location="'Degrees MA &amp; PHd'!A1" display="Degrees granted - total Master's and Doctoral"/>
    <hyperlink ref="A43" location="'Degrees granted by gender'!A1" display="Degrees granted by Gender"/>
    <hyperlink ref="A19" location="'Gender by Main field of study'!A1" display="Enrolment by Gender by Main field of study"/>
    <hyperlink ref="A45" location="'Degrees by Gender by Prov'!A1" display="Degrees granted by Gender by Province"/>
    <hyperlink ref="A49" location="'Degrees by Gender &amp; intern''l'!A1" display="Degrees granted by Gender and International status"/>
    <hyperlink ref="A26" location="'Main field by Intern''l'!A1" display="Enrolment by Main field of study by International status "/>
    <hyperlink ref="A20" location="'Detailed field of study'!A1" display="Enrolment by Detailed field of study"/>
    <hyperlink ref="A21" location="'Detailed field by gender'!A1" display="Enrolment by Gender by Detailed field "/>
    <hyperlink ref="A10" location="'Gender FT&amp;PT'!A1" display="Enrolment by Gender "/>
    <hyperlink ref="A52" location="'Degrees by Gender by main field'!A1" display="Degrees by Gender by main field of study"/>
    <hyperlink ref="A6" location="'Notes and caveats'!A1" display="Notes and caveats"/>
    <hyperlink ref="A8" location="'Figure Ma &amp; doc '!A1" display="  Figure Master's &amp; Doctoral totals "/>
    <hyperlink ref="A9" location="'Figure  change'!A1" display="  Figure change in Master's and Doctoral"/>
    <hyperlink ref="A11" location="'Figure Gender MA &amp; doc'!A1" display="  Figure Gender Master's &amp; Doctoral"/>
    <hyperlink ref="A13" location="'Figure  MA by province'!A1" display="  Figure Master's by Province"/>
    <hyperlink ref="A14" location="'Figure doctoral by province'!A1" display="  Figure Doctoral by Province"/>
    <hyperlink ref="A18" location="'Figure Main field of study'!A1" display="  Figure Main field of study"/>
    <hyperlink ref="A23" location="'Figure FT intern''l'!A1" display="  Figure FT International status, Master's &amp; Doctoral "/>
    <hyperlink ref="A28" location="'Figure age groups'!A1" display="  Figure Age groups"/>
    <hyperlink ref="A35" location="'Figure age groups, intn''l '!A1" display="  Figure Age groups, Master's &amp; Doctoral, International status"/>
    <hyperlink ref="A39" location="'Figure Degrees MA &amp; doc '!A1" display="  Figure Degrees Master's and doctoral"/>
    <hyperlink ref="A41" location="'Figure MA Degrees by prov'!A1" display="  Figure Master's Degrees by Province"/>
    <hyperlink ref="A42" location="'Figure Doc degrees by prov'!A1" display="  Figure Doctoral degrees by Province"/>
    <hyperlink ref="A44" location="'Figure Degrees by gender'!A1" display="  Figure Degrees by Gender"/>
    <hyperlink ref="A47" location="'Figure Degrees by Intn''l '!A1" display="  Figure Degrees awarded by International status"/>
    <hyperlink ref="A48" location="'Figure Degree change by intn''l '!A1" display="  Figure Degrees awarded, annual change by International status"/>
    <hyperlink ref="A51" location="'Figure Degrees by Main field'!A1" display="  Figure Degrees awarded by Main field of study"/>
    <hyperlink ref="A54" location="'Figure Degrees by age'!A1" display=" Figure Degrees awarded by Age groups"/>
    <hyperlink ref="A57" location="'Figure Degrees by Age &amp; Intn''l'!A1" display="  Figure Degrees by Age &amp; International status"/>
    <hyperlink ref="A29" location="'MA Age groups by population'!A1" display="Enrolment, Master's, age groups by population"/>
    <hyperlink ref="A30" location="'Figure MA by age groups by pop'!A1" display=" Figure Master's by age groups by population"/>
    <hyperlink ref="A31" location="'Doc age groups by population'!A1" display="Enrolment, Doctoral, age groups by population"/>
    <hyperlink ref="A32" location="'Figure Doc age groups by pop'!A1" display=" Figure Doctoral age groups by population"/>
  </hyperlinks>
  <pageMargins left="0.7" right="0.7" top="0.75" bottom="0.75" header="0.3" footer="0.3"/>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H1" zoomScale="70" zoomScaleNormal="70" zoomScalePageLayoutView="70" workbookViewId="0"/>
  </sheetViews>
  <sheetFormatPr baseColWidth="10" defaultColWidth="8.83203125" defaultRowHeight="14" x14ac:dyDescent="0"/>
  <sheetData>
    <row r="1" spans="1:1">
      <c r="A1" t="s">
        <v>314</v>
      </c>
    </row>
  </sheetData>
  <pageMargins left="0.7" right="0.7" top="0.75" bottom="0.75" header="0.3" footer="0.3"/>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7"/>
  <sheetViews>
    <sheetView zoomScale="60" zoomScaleNormal="60" zoomScalePageLayoutView="60" workbookViewId="0">
      <selection activeCell="AA5" sqref="AA5:AA48"/>
    </sheetView>
  </sheetViews>
  <sheetFormatPr baseColWidth="10" defaultColWidth="8.83203125" defaultRowHeight="14" x14ac:dyDescent="0"/>
  <cols>
    <col min="2" max="2" width="12.1640625" customWidth="1"/>
    <col min="3" max="3" width="21.5" customWidth="1"/>
  </cols>
  <sheetData>
    <row r="1" spans="1:36">
      <c r="A1" t="s">
        <v>282</v>
      </c>
    </row>
    <row r="4" spans="1:36">
      <c r="B4" t="s">
        <v>0</v>
      </c>
      <c r="D4" t="s">
        <v>1</v>
      </c>
      <c r="E4" t="s">
        <v>6</v>
      </c>
      <c r="F4" t="s">
        <v>7</v>
      </c>
      <c r="G4" t="s">
        <v>8</v>
      </c>
      <c r="H4" t="s">
        <v>9</v>
      </c>
      <c r="I4" t="s">
        <v>10</v>
      </c>
      <c r="J4" t="s">
        <v>11</v>
      </c>
      <c r="K4" t="s">
        <v>12</v>
      </c>
      <c r="L4" t="s">
        <v>13</v>
      </c>
      <c r="M4" t="s">
        <v>14</v>
      </c>
      <c r="N4" t="s">
        <v>15</v>
      </c>
      <c r="O4" t="s">
        <v>16</v>
      </c>
      <c r="P4" t="s">
        <v>17</v>
      </c>
      <c r="Q4" t="s">
        <v>18</v>
      </c>
      <c r="R4" t="s">
        <v>19</v>
      </c>
      <c r="S4" t="s">
        <v>20</v>
      </c>
      <c r="T4" t="s">
        <v>21</v>
      </c>
      <c r="U4" t="s">
        <v>22</v>
      </c>
      <c r="V4" t="s">
        <v>23</v>
      </c>
      <c r="W4" t="s">
        <v>24</v>
      </c>
      <c r="X4" t="s">
        <v>25</v>
      </c>
      <c r="Y4" t="s">
        <v>26</v>
      </c>
      <c r="Z4" t="s">
        <v>31</v>
      </c>
      <c r="AA4">
        <v>2014</v>
      </c>
    </row>
    <row r="5" spans="1:36" ht="28">
      <c r="B5" s="4" t="s">
        <v>55</v>
      </c>
      <c r="C5" t="s">
        <v>56</v>
      </c>
      <c r="D5" t="s">
        <v>49</v>
      </c>
      <c r="E5" s="15">
        <v>22068</v>
      </c>
      <c r="F5" s="15">
        <v>22356</v>
      </c>
      <c r="G5" s="15">
        <v>21693</v>
      </c>
      <c r="H5" s="15">
        <v>20946</v>
      </c>
      <c r="I5" s="15">
        <v>20937</v>
      </c>
      <c r="J5" s="15">
        <v>20817</v>
      </c>
      <c r="K5" s="15">
        <v>21840</v>
      </c>
      <c r="L5" s="15">
        <v>22641</v>
      </c>
      <c r="M5" s="15">
        <v>23070</v>
      </c>
      <c r="N5" s="15">
        <v>24447</v>
      </c>
      <c r="O5" s="15">
        <v>27087</v>
      </c>
      <c r="P5" s="15">
        <v>29514</v>
      </c>
      <c r="Q5" s="15">
        <v>30636</v>
      </c>
      <c r="R5" s="15">
        <v>30864</v>
      </c>
      <c r="S5" s="15">
        <v>31404</v>
      </c>
      <c r="T5" s="15">
        <v>32643</v>
      </c>
      <c r="U5" s="15">
        <v>33441</v>
      </c>
      <c r="V5" s="15">
        <v>35805</v>
      </c>
      <c r="W5" s="15">
        <v>37560</v>
      </c>
      <c r="X5" s="15">
        <v>38385</v>
      </c>
      <c r="Y5" s="15">
        <v>39123</v>
      </c>
      <c r="Z5" s="15">
        <v>40881</v>
      </c>
      <c r="AA5" s="15">
        <v>41586</v>
      </c>
      <c r="AD5" s="15"/>
      <c r="AE5" s="15"/>
      <c r="AF5" s="15"/>
      <c r="AG5" s="15"/>
      <c r="AH5" s="15"/>
      <c r="AI5" s="15"/>
      <c r="AJ5" s="15"/>
    </row>
    <row r="6" spans="1:36">
      <c r="D6" t="s">
        <v>50</v>
      </c>
      <c r="E6" s="15">
        <v>18921</v>
      </c>
      <c r="F6" s="15">
        <v>19803</v>
      </c>
      <c r="G6" s="15">
        <v>20007</v>
      </c>
      <c r="H6" s="15">
        <v>20277</v>
      </c>
      <c r="I6" s="15">
        <v>20649</v>
      </c>
      <c r="J6" s="15">
        <v>21375</v>
      </c>
      <c r="K6" s="15">
        <v>22953</v>
      </c>
      <c r="L6" s="15">
        <v>24294</v>
      </c>
      <c r="M6" s="15">
        <v>24687</v>
      </c>
      <c r="N6" s="15">
        <v>26127</v>
      </c>
      <c r="O6" s="15">
        <v>28551</v>
      </c>
      <c r="P6" s="15">
        <v>30777</v>
      </c>
      <c r="Q6" s="15">
        <v>32946</v>
      </c>
      <c r="R6" s="15">
        <v>33993</v>
      </c>
      <c r="S6" s="15">
        <v>35529</v>
      </c>
      <c r="T6" s="15">
        <v>38382</v>
      </c>
      <c r="U6" s="15">
        <v>40044</v>
      </c>
      <c r="V6" s="15">
        <v>41667</v>
      </c>
      <c r="W6" s="15">
        <v>43134</v>
      </c>
      <c r="X6" s="15">
        <v>44970</v>
      </c>
      <c r="Y6" s="15">
        <v>46650</v>
      </c>
      <c r="Z6" s="15">
        <v>48804</v>
      </c>
      <c r="AA6" s="15">
        <v>50385</v>
      </c>
      <c r="AD6" s="15"/>
      <c r="AE6" s="15"/>
      <c r="AF6" s="15"/>
      <c r="AG6" s="15"/>
      <c r="AH6" s="15"/>
      <c r="AI6" s="15"/>
      <c r="AJ6" s="15"/>
    </row>
    <row r="7" spans="1:36" ht="42">
      <c r="C7" s="4" t="s">
        <v>57</v>
      </c>
      <c r="D7" t="s">
        <v>49</v>
      </c>
      <c r="E7" s="15">
        <v>288</v>
      </c>
      <c r="F7" s="15">
        <v>279</v>
      </c>
      <c r="G7" s="15">
        <v>267</v>
      </c>
      <c r="H7" s="15">
        <v>321</v>
      </c>
      <c r="I7" s="15">
        <v>366</v>
      </c>
      <c r="J7" s="15">
        <v>342</v>
      </c>
      <c r="K7" s="15">
        <v>318</v>
      </c>
      <c r="L7" s="15">
        <v>288</v>
      </c>
      <c r="M7" s="15">
        <v>288</v>
      </c>
      <c r="N7" s="15">
        <v>330</v>
      </c>
      <c r="O7" s="15">
        <v>342</v>
      </c>
      <c r="P7" s="15">
        <v>387</v>
      </c>
      <c r="Q7" s="15">
        <v>411</v>
      </c>
      <c r="R7" s="15">
        <v>417</v>
      </c>
      <c r="S7" s="15">
        <v>411</v>
      </c>
      <c r="T7" s="15">
        <v>429</v>
      </c>
      <c r="U7" s="15">
        <v>450</v>
      </c>
      <c r="V7" s="15">
        <v>483</v>
      </c>
      <c r="W7" s="15">
        <v>540</v>
      </c>
      <c r="X7" s="15">
        <v>597</v>
      </c>
      <c r="Y7" s="15">
        <v>666</v>
      </c>
      <c r="Z7" s="15">
        <v>717</v>
      </c>
      <c r="AA7" s="15">
        <v>747</v>
      </c>
      <c r="AD7" s="15"/>
      <c r="AE7" s="15"/>
      <c r="AF7" s="15"/>
      <c r="AG7" s="15"/>
      <c r="AH7" s="15"/>
      <c r="AI7" s="15"/>
      <c r="AJ7" s="15"/>
    </row>
    <row r="8" spans="1:36">
      <c r="D8" t="s">
        <v>50</v>
      </c>
      <c r="E8" s="15">
        <v>234</v>
      </c>
      <c r="F8" s="15">
        <v>234</v>
      </c>
      <c r="G8" s="15">
        <v>285</v>
      </c>
      <c r="H8" s="15">
        <v>324</v>
      </c>
      <c r="I8" s="15">
        <v>363</v>
      </c>
      <c r="J8" s="15">
        <v>366</v>
      </c>
      <c r="K8" s="15">
        <v>402</v>
      </c>
      <c r="L8" s="15">
        <v>372</v>
      </c>
      <c r="M8" s="15">
        <v>387</v>
      </c>
      <c r="N8" s="15">
        <v>408</v>
      </c>
      <c r="O8" s="15">
        <v>426</v>
      </c>
      <c r="P8" s="15">
        <v>468</v>
      </c>
      <c r="Q8" s="15">
        <v>513</v>
      </c>
      <c r="R8" s="15">
        <v>543</v>
      </c>
      <c r="S8" s="15">
        <v>486</v>
      </c>
      <c r="T8" s="15">
        <v>498</v>
      </c>
      <c r="U8" s="15">
        <v>489</v>
      </c>
      <c r="V8" s="15">
        <v>549</v>
      </c>
      <c r="W8" s="15">
        <v>612</v>
      </c>
      <c r="X8" s="15">
        <v>621</v>
      </c>
      <c r="Y8" s="15">
        <v>678</v>
      </c>
      <c r="Z8" s="15">
        <v>702</v>
      </c>
      <c r="AA8" s="15">
        <v>714</v>
      </c>
      <c r="AD8" s="15"/>
      <c r="AE8" s="15"/>
      <c r="AF8" s="15"/>
      <c r="AG8" s="15"/>
      <c r="AH8" s="15"/>
      <c r="AI8" s="15"/>
      <c r="AJ8" s="15"/>
    </row>
    <row r="9" spans="1:36" ht="28">
      <c r="C9" s="4" t="s">
        <v>43</v>
      </c>
      <c r="D9" t="s">
        <v>49</v>
      </c>
      <c r="E9" s="15">
        <v>15</v>
      </c>
      <c r="F9" s="15">
        <v>12</v>
      </c>
      <c r="G9" s="15">
        <v>12</v>
      </c>
      <c r="H9" s="15">
        <v>12</v>
      </c>
      <c r="I9" s="15">
        <v>12</v>
      </c>
      <c r="J9" s="15">
        <v>12</v>
      </c>
      <c r="K9" s="15">
        <v>3</v>
      </c>
      <c r="L9" s="15">
        <v>12</v>
      </c>
      <c r="M9" s="15">
        <v>18</v>
      </c>
      <c r="N9" s="15">
        <v>12</v>
      </c>
      <c r="O9" s="15">
        <v>12</v>
      </c>
      <c r="P9" s="15">
        <v>12</v>
      </c>
      <c r="Q9" s="15">
        <v>21</v>
      </c>
      <c r="R9" s="15">
        <v>39</v>
      </c>
      <c r="S9" s="15">
        <v>45</v>
      </c>
      <c r="T9" s="15">
        <v>24</v>
      </c>
      <c r="U9" s="15">
        <v>42</v>
      </c>
      <c r="V9" s="15">
        <v>84</v>
      </c>
      <c r="W9" s="15">
        <v>93</v>
      </c>
      <c r="X9" s="15">
        <v>84</v>
      </c>
      <c r="Y9" s="15">
        <v>81</v>
      </c>
      <c r="Z9" s="15">
        <v>87</v>
      </c>
      <c r="AA9" s="15">
        <v>108</v>
      </c>
      <c r="AD9" s="15"/>
      <c r="AE9" s="15"/>
      <c r="AF9" s="15"/>
      <c r="AG9" s="15"/>
      <c r="AH9" s="15"/>
      <c r="AI9" s="15"/>
      <c r="AJ9" s="15"/>
    </row>
    <row r="10" spans="1:36">
      <c r="D10" t="s">
        <v>50</v>
      </c>
      <c r="E10" s="15">
        <v>12</v>
      </c>
      <c r="F10" s="15">
        <v>12</v>
      </c>
      <c r="G10" s="15">
        <v>15</v>
      </c>
      <c r="H10" s="15">
        <v>12</v>
      </c>
      <c r="I10" s="15">
        <v>18</v>
      </c>
      <c r="J10" s="15">
        <v>18</v>
      </c>
      <c r="K10" s="15">
        <v>15</v>
      </c>
      <c r="L10" s="15">
        <v>30</v>
      </c>
      <c r="M10" s="15">
        <v>36</v>
      </c>
      <c r="N10" s="15">
        <v>30</v>
      </c>
      <c r="O10" s="15">
        <v>30</v>
      </c>
      <c r="P10" s="15">
        <v>21</v>
      </c>
      <c r="Q10" s="15">
        <v>36</v>
      </c>
      <c r="R10" s="15">
        <v>66</v>
      </c>
      <c r="S10" s="15">
        <v>141</v>
      </c>
      <c r="T10" s="15">
        <v>57</v>
      </c>
      <c r="U10" s="15">
        <v>81</v>
      </c>
      <c r="V10" s="15">
        <v>108</v>
      </c>
      <c r="W10" s="15">
        <v>123</v>
      </c>
      <c r="X10" s="15">
        <v>150</v>
      </c>
      <c r="Y10" s="15">
        <v>147</v>
      </c>
      <c r="Z10" s="15">
        <v>162</v>
      </c>
      <c r="AA10" s="15">
        <v>207</v>
      </c>
      <c r="AD10" s="15"/>
      <c r="AE10" s="15"/>
      <c r="AF10" s="15"/>
      <c r="AG10" s="15"/>
      <c r="AH10" s="15"/>
      <c r="AI10" s="15"/>
      <c r="AJ10" s="15"/>
    </row>
    <row r="11" spans="1:36" ht="28">
      <c r="C11" s="4" t="s">
        <v>44</v>
      </c>
      <c r="D11" t="s">
        <v>49</v>
      </c>
      <c r="E11" s="15">
        <v>801</v>
      </c>
      <c r="F11" s="15">
        <v>825</v>
      </c>
      <c r="G11" s="15">
        <v>738</v>
      </c>
      <c r="H11" s="15">
        <v>711</v>
      </c>
      <c r="I11" s="15">
        <v>723</v>
      </c>
      <c r="J11" s="15">
        <v>663</v>
      </c>
      <c r="K11" s="15">
        <v>690</v>
      </c>
      <c r="L11" s="15">
        <v>723</v>
      </c>
      <c r="M11" s="15">
        <v>804</v>
      </c>
      <c r="N11" s="15">
        <v>903</v>
      </c>
      <c r="O11" s="15">
        <v>990</v>
      </c>
      <c r="P11" s="15">
        <v>1128</v>
      </c>
      <c r="Q11" s="15">
        <v>1146</v>
      </c>
      <c r="R11" s="15">
        <v>1041</v>
      </c>
      <c r="S11" s="15">
        <v>1011</v>
      </c>
      <c r="T11" s="15">
        <v>1065</v>
      </c>
      <c r="U11" s="15">
        <v>1074</v>
      </c>
      <c r="V11" s="15">
        <v>1128</v>
      </c>
      <c r="W11" s="15">
        <v>1224</v>
      </c>
      <c r="X11" s="15">
        <v>1194</v>
      </c>
      <c r="Y11" s="15">
        <v>1350</v>
      </c>
      <c r="Z11" s="15">
        <v>1353</v>
      </c>
      <c r="AA11" s="15">
        <v>1320</v>
      </c>
      <c r="AD11" s="15"/>
      <c r="AE11" s="15"/>
      <c r="AF11" s="15"/>
      <c r="AG11" s="15"/>
      <c r="AH11" s="15"/>
      <c r="AI11" s="15"/>
      <c r="AJ11" s="15"/>
    </row>
    <row r="12" spans="1:36">
      <c r="D12" t="s">
        <v>50</v>
      </c>
      <c r="E12" s="15">
        <v>765</v>
      </c>
      <c r="F12" s="15">
        <v>834</v>
      </c>
      <c r="G12" s="15">
        <v>795</v>
      </c>
      <c r="H12" s="15">
        <v>741</v>
      </c>
      <c r="I12" s="15">
        <v>777</v>
      </c>
      <c r="J12" s="15">
        <v>756</v>
      </c>
      <c r="K12" s="15">
        <v>804</v>
      </c>
      <c r="L12" s="15">
        <v>921</v>
      </c>
      <c r="M12" s="15">
        <v>909</v>
      </c>
      <c r="N12" s="15">
        <v>933</v>
      </c>
      <c r="O12" s="15">
        <v>1053</v>
      </c>
      <c r="P12" s="15">
        <v>1182</v>
      </c>
      <c r="Q12" s="15">
        <v>1167</v>
      </c>
      <c r="R12" s="15">
        <v>1185</v>
      </c>
      <c r="S12" s="15">
        <v>1311</v>
      </c>
      <c r="T12" s="15">
        <v>1446</v>
      </c>
      <c r="U12" s="15">
        <v>1458</v>
      </c>
      <c r="V12" s="15">
        <v>1392</v>
      </c>
      <c r="W12" s="15">
        <v>1512</v>
      </c>
      <c r="X12" s="15">
        <v>1467</v>
      </c>
      <c r="Y12" s="15">
        <v>1542</v>
      </c>
      <c r="Z12" s="15">
        <v>1551</v>
      </c>
      <c r="AA12" s="15">
        <v>1629</v>
      </c>
      <c r="AD12" s="15"/>
      <c r="AE12" s="15"/>
      <c r="AF12" s="15"/>
      <c r="AG12" s="15"/>
      <c r="AH12" s="15"/>
      <c r="AI12" s="15"/>
      <c r="AJ12" s="15"/>
    </row>
    <row r="13" spans="1:36" ht="28">
      <c r="C13" s="4" t="s">
        <v>45</v>
      </c>
      <c r="D13" t="s">
        <v>49</v>
      </c>
      <c r="E13" s="15">
        <v>450</v>
      </c>
      <c r="F13" s="15">
        <v>423</v>
      </c>
      <c r="G13" s="15">
        <v>450</v>
      </c>
      <c r="H13" s="15">
        <v>408</v>
      </c>
      <c r="I13" s="15">
        <v>363</v>
      </c>
      <c r="J13" s="15">
        <v>363</v>
      </c>
      <c r="K13" s="15">
        <v>405</v>
      </c>
      <c r="L13" s="15">
        <v>411</v>
      </c>
      <c r="M13" s="15">
        <v>417</v>
      </c>
      <c r="N13" s="15">
        <v>447</v>
      </c>
      <c r="O13" s="15">
        <v>507</v>
      </c>
      <c r="P13" s="15">
        <v>546</v>
      </c>
      <c r="Q13" s="15">
        <v>546</v>
      </c>
      <c r="R13" s="15">
        <v>528</v>
      </c>
      <c r="S13" s="15">
        <v>528</v>
      </c>
      <c r="T13" s="15">
        <v>564</v>
      </c>
      <c r="U13" s="15">
        <v>537</v>
      </c>
      <c r="V13" s="15">
        <v>525</v>
      </c>
      <c r="W13" s="15">
        <v>561</v>
      </c>
      <c r="X13" s="15">
        <v>543</v>
      </c>
      <c r="Y13" s="15">
        <v>492</v>
      </c>
      <c r="Z13" s="15">
        <v>516</v>
      </c>
      <c r="AA13" s="15">
        <v>474</v>
      </c>
      <c r="AD13" s="15"/>
      <c r="AE13" s="15"/>
      <c r="AF13" s="15"/>
      <c r="AG13" s="15"/>
      <c r="AH13" s="15"/>
      <c r="AI13" s="15"/>
      <c r="AJ13" s="15"/>
    </row>
    <row r="14" spans="1:36">
      <c r="D14" t="s">
        <v>50</v>
      </c>
      <c r="E14" s="15">
        <v>327</v>
      </c>
      <c r="F14" s="15">
        <v>375</v>
      </c>
      <c r="G14" s="15">
        <v>387</v>
      </c>
      <c r="H14" s="15">
        <v>369</v>
      </c>
      <c r="I14" s="15">
        <v>327</v>
      </c>
      <c r="J14" s="15">
        <v>351</v>
      </c>
      <c r="K14" s="15">
        <v>411</v>
      </c>
      <c r="L14" s="15">
        <v>393</v>
      </c>
      <c r="M14" s="15">
        <v>384</v>
      </c>
      <c r="N14" s="15">
        <v>408</v>
      </c>
      <c r="O14" s="15">
        <v>441</v>
      </c>
      <c r="P14" s="15">
        <v>471</v>
      </c>
      <c r="Q14" s="15">
        <v>492</v>
      </c>
      <c r="R14" s="15">
        <v>513</v>
      </c>
      <c r="S14" s="15">
        <v>522</v>
      </c>
      <c r="T14" s="15">
        <v>519</v>
      </c>
      <c r="U14" s="15">
        <v>507</v>
      </c>
      <c r="V14" s="15">
        <v>495</v>
      </c>
      <c r="W14" s="15">
        <v>501</v>
      </c>
      <c r="X14" s="15">
        <v>471</v>
      </c>
      <c r="Y14" s="15">
        <v>450</v>
      </c>
      <c r="Z14" s="15">
        <v>426</v>
      </c>
      <c r="AA14" s="15">
        <v>432</v>
      </c>
      <c r="AD14" s="15"/>
      <c r="AE14" s="15"/>
      <c r="AF14" s="15"/>
      <c r="AG14" s="15"/>
      <c r="AH14" s="15"/>
      <c r="AI14" s="15"/>
      <c r="AJ14" s="15"/>
    </row>
    <row r="15" spans="1:36" ht="28">
      <c r="C15" s="4" t="s">
        <v>46</v>
      </c>
      <c r="D15" t="s">
        <v>49</v>
      </c>
      <c r="E15" s="15">
        <v>6600</v>
      </c>
      <c r="F15" s="15">
        <v>6834</v>
      </c>
      <c r="G15" s="15">
        <v>6366</v>
      </c>
      <c r="H15" s="15">
        <v>6066</v>
      </c>
      <c r="I15" s="15">
        <v>6054</v>
      </c>
      <c r="J15" s="15">
        <v>6015</v>
      </c>
      <c r="K15" s="15">
        <v>6678</v>
      </c>
      <c r="L15" s="15">
        <v>6780</v>
      </c>
      <c r="M15" s="15">
        <v>7083</v>
      </c>
      <c r="N15" s="15">
        <v>7524</v>
      </c>
      <c r="O15" s="15">
        <v>8478</v>
      </c>
      <c r="P15" s="15">
        <v>9591</v>
      </c>
      <c r="Q15" s="15">
        <v>9744</v>
      </c>
      <c r="R15" s="15">
        <v>10254</v>
      </c>
      <c r="S15" s="15">
        <v>10002</v>
      </c>
      <c r="T15" s="15">
        <v>9576</v>
      </c>
      <c r="U15" s="15">
        <v>9654</v>
      </c>
      <c r="V15" s="15">
        <v>10308</v>
      </c>
      <c r="W15" s="15">
        <v>10662</v>
      </c>
      <c r="X15" s="15">
        <v>10989</v>
      </c>
      <c r="Y15" s="15">
        <v>11067</v>
      </c>
      <c r="Z15" s="15">
        <v>11313</v>
      </c>
      <c r="AA15" s="15">
        <v>11577</v>
      </c>
      <c r="AD15" s="15"/>
      <c r="AE15" s="15"/>
      <c r="AF15" s="15"/>
      <c r="AG15" s="15"/>
      <c r="AH15" s="15"/>
      <c r="AI15" s="15"/>
      <c r="AJ15" s="15"/>
    </row>
    <row r="16" spans="1:36">
      <c r="D16" t="s">
        <v>50</v>
      </c>
      <c r="E16" s="15">
        <v>5775</v>
      </c>
      <c r="F16" s="15">
        <v>6024</v>
      </c>
      <c r="G16" s="15">
        <v>6084</v>
      </c>
      <c r="H16" s="15">
        <v>6006</v>
      </c>
      <c r="I16" s="15">
        <v>6183</v>
      </c>
      <c r="J16" s="15">
        <v>6246</v>
      </c>
      <c r="K16" s="15">
        <v>7104</v>
      </c>
      <c r="L16" s="15">
        <v>7374</v>
      </c>
      <c r="M16" s="15">
        <v>7548</v>
      </c>
      <c r="N16" s="15">
        <v>8028</v>
      </c>
      <c r="O16" s="15">
        <v>8721</v>
      </c>
      <c r="P16" s="15">
        <v>9744</v>
      </c>
      <c r="Q16" s="15">
        <v>10161</v>
      </c>
      <c r="R16" s="15">
        <v>10734</v>
      </c>
      <c r="S16" s="15">
        <v>10797</v>
      </c>
      <c r="T16" s="15">
        <v>10719</v>
      </c>
      <c r="U16" s="15">
        <v>10791</v>
      </c>
      <c r="V16" s="15">
        <v>11184</v>
      </c>
      <c r="W16" s="15">
        <v>11709</v>
      </c>
      <c r="X16" s="15">
        <v>12318</v>
      </c>
      <c r="Y16" s="15">
        <v>12651</v>
      </c>
      <c r="Z16" s="15">
        <v>13086</v>
      </c>
      <c r="AA16" s="15">
        <v>13704</v>
      </c>
      <c r="AD16" s="15"/>
      <c r="AE16" s="15"/>
      <c r="AF16" s="15"/>
      <c r="AG16" s="15"/>
      <c r="AH16" s="15"/>
      <c r="AI16" s="15"/>
      <c r="AJ16" s="15"/>
    </row>
    <row r="17" spans="2:36">
      <c r="C17" t="s">
        <v>37</v>
      </c>
      <c r="D17" t="s">
        <v>49</v>
      </c>
      <c r="E17" s="15">
        <v>7881</v>
      </c>
      <c r="F17" s="15">
        <v>7884</v>
      </c>
      <c r="G17" s="15">
        <v>7866</v>
      </c>
      <c r="H17" s="15">
        <v>7590</v>
      </c>
      <c r="I17" s="15">
        <v>7629</v>
      </c>
      <c r="J17" s="15">
        <v>7842</v>
      </c>
      <c r="K17" s="15">
        <v>8124</v>
      </c>
      <c r="L17" s="15">
        <v>8355</v>
      </c>
      <c r="M17" s="15">
        <v>8391</v>
      </c>
      <c r="N17" s="15">
        <v>8916</v>
      </c>
      <c r="O17" s="15">
        <v>9864</v>
      </c>
      <c r="P17" s="15">
        <v>10575</v>
      </c>
      <c r="Q17" s="15">
        <v>10341</v>
      </c>
      <c r="R17" s="15">
        <v>9882</v>
      </c>
      <c r="S17" s="15">
        <v>10542</v>
      </c>
      <c r="T17" s="15">
        <v>12285</v>
      </c>
      <c r="U17" s="15">
        <v>12621</v>
      </c>
      <c r="V17" s="15">
        <v>13815</v>
      </c>
      <c r="W17" s="15">
        <v>14475</v>
      </c>
      <c r="X17" s="15">
        <v>14829</v>
      </c>
      <c r="Y17" s="15">
        <v>15420</v>
      </c>
      <c r="Z17" s="15">
        <v>16365</v>
      </c>
      <c r="AA17" s="15">
        <v>16827</v>
      </c>
      <c r="AD17" s="15"/>
      <c r="AE17" s="15"/>
      <c r="AF17" s="15"/>
      <c r="AG17" s="15"/>
      <c r="AH17" s="15"/>
      <c r="AI17" s="15"/>
      <c r="AJ17" s="15"/>
    </row>
    <row r="18" spans="2:36">
      <c r="D18" t="s">
        <v>50</v>
      </c>
      <c r="E18" s="15">
        <v>6570</v>
      </c>
      <c r="F18" s="15">
        <v>6738</v>
      </c>
      <c r="G18" s="15">
        <v>6789</v>
      </c>
      <c r="H18" s="15">
        <v>7017</v>
      </c>
      <c r="I18" s="15">
        <v>7137</v>
      </c>
      <c r="J18" s="15">
        <v>7464</v>
      </c>
      <c r="K18" s="15">
        <v>7947</v>
      </c>
      <c r="L18" s="15">
        <v>8382</v>
      </c>
      <c r="M18" s="15">
        <v>8577</v>
      </c>
      <c r="N18" s="15">
        <v>9120</v>
      </c>
      <c r="O18" s="15">
        <v>9978</v>
      </c>
      <c r="P18" s="15">
        <v>10566</v>
      </c>
      <c r="Q18" s="15">
        <v>11037</v>
      </c>
      <c r="R18" s="15">
        <v>11214</v>
      </c>
      <c r="S18" s="15">
        <v>11991</v>
      </c>
      <c r="T18" s="15">
        <v>14343</v>
      </c>
      <c r="U18" s="15">
        <v>15177</v>
      </c>
      <c r="V18" s="15">
        <v>16089</v>
      </c>
      <c r="W18" s="15">
        <v>16491</v>
      </c>
      <c r="X18" s="15">
        <v>16935</v>
      </c>
      <c r="Y18" s="15">
        <v>17958</v>
      </c>
      <c r="Z18" s="15">
        <v>18855</v>
      </c>
      <c r="AA18" s="15">
        <v>19695</v>
      </c>
      <c r="AD18" s="15"/>
      <c r="AE18" s="15"/>
      <c r="AF18" s="15"/>
      <c r="AG18" s="15"/>
      <c r="AH18" s="15"/>
      <c r="AI18" s="15"/>
      <c r="AJ18" s="15"/>
    </row>
    <row r="19" spans="2:36" ht="28">
      <c r="C19" s="4" t="s">
        <v>47</v>
      </c>
      <c r="D19" t="s">
        <v>49</v>
      </c>
      <c r="E19" s="15">
        <v>855</v>
      </c>
      <c r="F19" s="15">
        <v>861</v>
      </c>
      <c r="G19" s="15">
        <v>825</v>
      </c>
      <c r="H19" s="15">
        <v>780</v>
      </c>
      <c r="I19" s="15">
        <v>702</v>
      </c>
      <c r="J19" s="15">
        <v>663</v>
      </c>
      <c r="K19" s="15">
        <v>663</v>
      </c>
      <c r="L19" s="15">
        <v>657</v>
      </c>
      <c r="M19" s="15">
        <v>612</v>
      </c>
      <c r="N19" s="15">
        <v>636</v>
      </c>
      <c r="O19" s="15">
        <v>576</v>
      </c>
      <c r="P19" s="15">
        <v>690</v>
      </c>
      <c r="Q19" s="15">
        <v>702</v>
      </c>
      <c r="R19" s="15">
        <v>702</v>
      </c>
      <c r="S19" s="15">
        <v>741</v>
      </c>
      <c r="T19" s="15">
        <v>687</v>
      </c>
      <c r="U19" s="15">
        <v>741</v>
      </c>
      <c r="V19" s="15">
        <v>741</v>
      </c>
      <c r="W19" s="15">
        <v>750</v>
      </c>
      <c r="X19" s="15">
        <v>834</v>
      </c>
      <c r="Y19" s="15">
        <v>891</v>
      </c>
      <c r="Z19" s="15">
        <v>957</v>
      </c>
      <c r="AA19" s="15">
        <v>969</v>
      </c>
      <c r="AD19" s="15"/>
      <c r="AE19" s="15"/>
      <c r="AF19" s="15"/>
      <c r="AG19" s="15"/>
      <c r="AH19" s="15"/>
      <c r="AI19" s="15"/>
      <c r="AJ19" s="15"/>
    </row>
    <row r="20" spans="2:36">
      <c r="D20" t="s">
        <v>50</v>
      </c>
      <c r="E20" s="15">
        <v>594</v>
      </c>
      <c r="F20" s="15">
        <v>648</v>
      </c>
      <c r="G20" s="15">
        <v>663</v>
      </c>
      <c r="H20" s="15">
        <v>651</v>
      </c>
      <c r="I20" s="15">
        <v>708</v>
      </c>
      <c r="J20" s="15">
        <v>693</v>
      </c>
      <c r="K20" s="15">
        <v>681</v>
      </c>
      <c r="L20" s="15">
        <v>663</v>
      </c>
      <c r="M20" s="15">
        <v>645</v>
      </c>
      <c r="N20" s="15">
        <v>684</v>
      </c>
      <c r="O20" s="15">
        <v>639</v>
      </c>
      <c r="P20" s="15">
        <v>816</v>
      </c>
      <c r="Q20" s="15">
        <v>873</v>
      </c>
      <c r="R20" s="15">
        <v>879</v>
      </c>
      <c r="S20" s="15">
        <v>1032</v>
      </c>
      <c r="T20" s="15">
        <v>1011</v>
      </c>
      <c r="U20" s="15">
        <v>1026</v>
      </c>
      <c r="V20" s="15">
        <v>1008</v>
      </c>
      <c r="W20" s="15">
        <v>1017</v>
      </c>
      <c r="X20" s="15">
        <v>1062</v>
      </c>
      <c r="Y20" s="15">
        <v>1185</v>
      </c>
      <c r="Z20" s="15">
        <v>1275</v>
      </c>
      <c r="AA20" s="15">
        <v>1326</v>
      </c>
      <c r="AD20" s="15"/>
      <c r="AE20" s="15"/>
      <c r="AF20" s="15"/>
      <c r="AG20" s="15"/>
      <c r="AH20" s="15"/>
      <c r="AI20" s="15"/>
      <c r="AJ20" s="15"/>
    </row>
    <row r="21" spans="2:36" ht="28">
      <c r="C21" s="4" t="s">
        <v>58</v>
      </c>
      <c r="D21" t="s">
        <v>49</v>
      </c>
      <c r="E21" s="15">
        <v>726</v>
      </c>
      <c r="F21" s="15">
        <v>684</v>
      </c>
      <c r="G21" s="15">
        <v>678</v>
      </c>
      <c r="H21" s="15">
        <v>663</v>
      </c>
      <c r="I21" s="15">
        <v>642</v>
      </c>
      <c r="J21" s="15">
        <v>588</v>
      </c>
      <c r="K21" s="15">
        <v>615</v>
      </c>
      <c r="L21" s="15">
        <v>678</v>
      </c>
      <c r="M21" s="15">
        <v>627</v>
      </c>
      <c r="N21" s="15">
        <v>570</v>
      </c>
      <c r="O21" s="15">
        <v>630</v>
      </c>
      <c r="P21" s="15">
        <v>738</v>
      </c>
      <c r="Q21" s="15">
        <v>720</v>
      </c>
      <c r="R21" s="15">
        <v>546</v>
      </c>
      <c r="S21" s="15">
        <v>546</v>
      </c>
      <c r="T21" s="15">
        <v>546</v>
      </c>
      <c r="U21" s="15">
        <v>768</v>
      </c>
      <c r="V21" s="15">
        <v>1023</v>
      </c>
      <c r="W21" s="15">
        <v>1032</v>
      </c>
      <c r="X21" s="15">
        <v>1110</v>
      </c>
      <c r="Y21" s="15">
        <v>1131</v>
      </c>
      <c r="Z21" s="15">
        <v>1158</v>
      </c>
      <c r="AA21" s="15">
        <v>1152</v>
      </c>
      <c r="AD21" s="15"/>
      <c r="AE21" s="15"/>
      <c r="AF21" s="15"/>
      <c r="AG21" s="15"/>
      <c r="AH21" s="15"/>
      <c r="AI21" s="15"/>
      <c r="AJ21" s="15"/>
    </row>
    <row r="22" spans="2:36">
      <c r="D22" t="s">
        <v>50</v>
      </c>
      <c r="E22" s="15">
        <v>435</v>
      </c>
      <c r="F22" s="15">
        <v>447</v>
      </c>
      <c r="G22" s="15">
        <v>498</v>
      </c>
      <c r="H22" s="15">
        <v>510</v>
      </c>
      <c r="I22" s="15">
        <v>498</v>
      </c>
      <c r="J22" s="15">
        <v>510</v>
      </c>
      <c r="K22" s="15">
        <v>504</v>
      </c>
      <c r="L22" s="15">
        <v>603</v>
      </c>
      <c r="M22" s="15">
        <v>603</v>
      </c>
      <c r="N22" s="15">
        <v>633</v>
      </c>
      <c r="O22" s="15">
        <v>696</v>
      </c>
      <c r="P22" s="15">
        <v>798</v>
      </c>
      <c r="Q22" s="15">
        <v>735</v>
      </c>
      <c r="R22" s="15">
        <v>546</v>
      </c>
      <c r="S22" s="15">
        <v>546</v>
      </c>
      <c r="T22" s="15">
        <v>546</v>
      </c>
      <c r="U22" s="15">
        <v>948</v>
      </c>
      <c r="V22" s="15">
        <v>1251</v>
      </c>
      <c r="W22" s="15">
        <v>1290</v>
      </c>
      <c r="X22" s="15">
        <v>1353</v>
      </c>
      <c r="Y22" s="15">
        <v>1404</v>
      </c>
      <c r="Z22" s="15">
        <v>1380</v>
      </c>
      <c r="AA22" s="15">
        <v>1365</v>
      </c>
      <c r="AD22" s="15"/>
      <c r="AE22" s="15"/>
      <c r="AF22" s="15"/>
      <c r="AG22" s="15"/>
      <c r="AH22" s="15"/>
      <c r="AI22" s="15"/>
      <c r="AJ22" s="15"/>
    </row>
    <row r="23" spans="2:36">
      <c r="C23" t="s">
        <v>40</v>
      </c>
      <c r="D23" t="s">
        <v>49</v>
      </c>
      <c r="E23" s="15">
        <v>1557</v>
      </c>
      <c r="F23" s="15">
        <v>1548</v>
      </c>
      <c r="G23" s="15">
        <v>1431</v>
      </c>
      <c r="H23" s="15">
        <v>1383</v>
      </c>
      <c r="I23" s="15">
        <v>1443</v>
      </c>
      <c r="J23" s="15">
        <v>1506</v>
      </c>
      <c r="K23" s="15">
        <v>1515</v>
      </c>
      <c r="L23" s="15">
        <v>1626</v>
      </c>
      <c r="M23" s="15">
        <v>1833</v>
      </c>
      <c r="N23" s="15">
        <v>1974</v>
      </c>
      <c r="O23" s="15">
        <v>2223</v>
      </c>
      <c r="P23" s="15">
        <v>2355</v>
      </c>
      <c r="Q23" s="15">
        <v>2541</v>
      </c>
      <c r="R23" s="15">
        <v>2826</v>
      </c>
      <c r="S23" s="15">
        <v>2658</v>
      </c>
      <c r="T23" s="15">
        <v>2652</v>
      </c>
      <c r="U23" s="15">
        <v>2784</v>
      </c>
      <c r="V23" s="15">
        <v>3219</v>
      </c>
      <c r="W23" s="15">
        <v>3339</v>
      </c>
      <c r="X23" s="15">
        <v>3273</v>
      </c>
      <c r="Y23" s="15">
        <v>3234</v>
      </c>
      <c r="Z23" s="15">
        <v>3696</v>
      </c>
      <c r="AA23" s="15">
        <v>3786</v>
      </c>
      <c r="AD23" s="15"/>
      <c r="AE23" s="15"/>
      <c r="AF23" s="15"/>
      <c r="AG23" s="15"/>
      <c r="AH23" s="15"/>
      <c r="AI23" s="15"/>
      <c r="AJ23" s="15"/>
    </row>
    <row r="24" spans="2:36">
      <c r="D24" t="s">
        <v>50</v>
      </c>
      <c r="E24" s="15">
        <v>1488</v>
      </c>
      <c r="F24" s="15">
        <v>1581</v>
      </c>
      <c r="G24" s="15">
        <v>1542</v>
      </c>
      <c r="H24" s="15">
        <v>1509</v>
      </c>
      <c r="I24" s="15">
        <v>1551</v>
      </c>
      <c r="J24" s="15">
        <v>1635</v>
      </c>
      <c r="K24" s="15">
        <v>1668</v>
      </c>
      <c r="L24" s="15">
        <v>1800</v>
      </c>
      <c r="M24" s="15">
        <v>1869</v>
      </c>
      <c r="N24" s="15">
        <v>1950</v>
      </c>
      <c r="O24" s="15">
        <v>2142</v>
      </c>
      <c r="P24" s="15">
        <v>2340</v>
      </c>
      <c r="Q24" s="15">
        <v>2622</v>
      </c>
      <c r="R24" s="15">
        <v>2799</v>
      </c>
      <c r="S24" s="15">
        <v>2739</v>
      </c>
      <c r="T24" s="15">
        <v>3003</v>
      </c>
      <c r="U24" s="15">
        <v>3114</v>
      </c>
      <c r="V24" s="15">
        <v>3489</v>
      </c>
      <c r="W24" s="15">
        <v>3561</v>
      </c>
      <c r="X24" s="15">
        <v>3927</v>
      </c>
      <c r="Y24" s="15">
        <v>4044</v>
      </c>
      <c r="Z24" s="15">
        <v>4776</v>
      </c>
      <c r="AA24" s="15">
        <v>4866</v>
      </c>
      <c r="AD24" s="15"/>
      <c r="AE24" s="15"/>
      <c r="AF24" s="15"/>
      <c r="AG24" s="15"/>
      <c r="AH24" s="15"/>
      <c r="AI24" s="15"/>
      <c r="AJ24" s="15"/>
    </row>
    <row r="25" spans="2:36" ht="28">
      <c r="C25" s="4" t="s">
        <v>48</v>
      </c>
      <c r="D25" t="s">
        <v>49</v>
      </c>
      <c r="E25" s="15">
        <v>2901</v>
      </c>
      <c r="F25" s="15">
        <v>3006</v>
      </c>
      <c r="G25" s="15">
        <v>3060</v>
      </c>
      <c r="H25" s="15">
        <v>3009</v>
      </c>
      <c r="I25" s="15">
        <v>3003</v>
      </c>
      <c r="J25" s="15">
        <v>2820</v>
      </c>
      <c r="K25" s="15">
        <v>2832</v>
      </c>
      <c r="L25" s="15">
        <v>3102</v>
      </c>
      <c r="M25" s="15">
        <v>2997</v>
      </c>
      <c r="N25" s="15">
        <v>3135</v>
      </c>
      <c r="O25" s="15">
        <v>3465</v>
      </c>
      <c r="P25" s="15">
        <v>3492</v>
      </c>
      <c r="Q25" s="15">
        <v>4458</v>
      </c>
      <c r="R25" s="15">
        <v>4629</v>
      </c>
      <c r="S25" s="15">
        <v>4914</v>
      </c>
      <c r="T25" s="15">
        <v>4818</v>
      </c>
      <c r="U25" s="15">
        <v>4776</v>
      </c>
      <c r="V25" s="15">
        <v>4482</v>
      </c>
      <c r="W25" s="15">
        <v>4881</v>
      </c>
      <c r="X25" s="15">
        <v>4929</v>
      </c>
      <c r="Y25" s="15">
        <v>4788</v>
      </c>
      <c r="Z25" s="15">
        <v>4722</v>
      </c>
      <c r="AA25" s="15">
        <v>4635</v>
      </c>
      <c r="AD25" s="15"/>
      <c r="AE25" s="15"/>
      <c r="AF25" s="15"/>
      <c r="AG25" s="15"/>
      <c r="AH25" s="15"/>
      <c r="AI25" s="15"/>
      <c r="AJ25" s="15"/>
    </row>
    <row r="26" spans="2:36">
      <c r="D26" t="s">
        <v>50</v>
      </c>
      <c r="E26" s="15">
        <v>2730</v>
      </c>
      <c r="F26" s="15">
        <v>2916</v>
      </c>
      <c r="G26" s="15">
        <v>2952</v>
      </c>
      <c r="H26" s="15">
        <v>3138</v>
      </c>
      <c r="I26" s="15">
        <v>3090</v>
      </c>
      <c r="J26" s="15">
        <v>3330</v>
      </c>
      <c r="K26" s="15">
        <v>3420</v>
      </c>
      <c r="L26" s="15">
        <v>3750</v>
      </c>
      <c r="M26" s="15">
        <v>3729</v>
      </c>
      <c r="N26" s="15">
        <v>3933</v>
      </c>
      <c r="O26" s="15">
        <v>4428</v>
      </c>
      <c r="P26" s="15">
        <v>4365</v>
      </c>
      <c r="Q26" s="15">
        <v>5307</v>
      </c>
      <c r="R26" s="15">
        <v>5517</v>
      </c>
      <c r="S26" s="15">
        <v>5961</v>
      </c>
      <c r="T26" s="15">
        <v>6234</v>
      </c>
      <c r="U26" s="15">
        <v>6453</v>
      </c>
      <c r="V26" s="15">
        <v>6108</v>
      </c>
      <c r="W26" s="15">
        <v>6321</v>
      </c>
      <c r="X26" s="15">
        <v>6666</v>
      </c>
      <c r="Y26" s="15">
        <v>6591</v>
      </c>
      <c r="Z26" s="15">
        <v>6591</v>
      </c>
      <c r="AA26" s="15">
        <v>6450</v>
      </c>
      <c r="AD26" s="15"/>
      <c r="AE26" s="15"/>
      <c r="AF26" s="15"/>
      <c r="AG26" s="15"/>
      <c r="AH26" s="15"/>
      <c r="AI26" s="15"/>
      <c r="AJ26" s="15"/>
    </row>
    <row r="27" spans="2:36">
      <c r="B27" s="4" t="s">
        <v>5</v>
      </c>
      <c r="C27" t="s">
        <v>59</v>
      </c>
      <c r="D27" t="s">
        <v>49</v>
      </c>
      <c r="E27" s="15">
        <v>13605</v>
      </c>
      <c r="F27" s="15">
        <v>14037</v>
      </c>
      <c r="G27" s="15">
        <v>14037</v>
      </c>
      <c r="H27" s="15">
        <v>13818</v>
      </c>
      <c r="I27" s="15">
        <v>13548</v>
      </c>
      <c r="J27" s="15">
        <v>13092</v>
      </c>
      <c r="K27" s="15">
        <v>13251</v>
      </c>
      <c r="L27" s="15">
        <v>13158</v>
      </c>
      <c r="M27" s="15">
        <v>12966</v>
      </c>
      <c r="N27" s="15">
        <v>13311</v>
      </c>
      <c r="O27" s="15">
        <v>14445</v>
      </c>
      <c r="P27" s="15">
        <v>16272</v>
      </c>
      <c r="Q27" s="15">
        <v>17697</v>
      </c>
      <c r="R27" s="15">
        <v>18750</v>
      </c>
      <c r="S27" s="15">
        <v>19821</v>
      </c>
      <c r="T27" s="15">
        <v>20784</v>
      </c>
      <c r="U27" s="15">
        <v>21444</v>
      </c>
      <c r="V27" s="15">
        <v>23025</v>
      </c>
      <c r="W27" s="15">
        <v>23910</v>
      </c>
      <c r="X27" s="15">
        <v>24651</v>
      </c>
      <c r="Y27" s="15">
        <v>25335</v>
      </c>
      <c r="Z27" s="15">
        <v>25452</v>
      </c>
      <c r="AA27" s="15">
        <v>25734</v>
      </c>
      <c r="AD27" s="15"/>
      <c r="AE27" s="15"/>
      <c r="AF27" s="15"/>
      <c r="AG27" s="15"/>
      <c r="AH27" s="15"/>
      <c r="AI27" s="15"/>
      <c r="AJ27" s="15"/>
    </row>
    <row r="28" spans="2:36">
      <c r="D28" t="s">
        <v>50</v>
      </c>
      <c r="E28" s="15">
        <v>7308</v>
      </c>
      <c r="F28" s="15">
        <v>8082</v>
      </c>
      <c r="G28" s="15">
        <v>8631</v>
      </c>
      <c r="H28" s="15">
        <v>8949</v>
      </c>
      <c r="I28" s="15">
        <v>9210</v>
      </c>
      <c r="J28" s="15">
        <v>9630</v>
      </c>
      <c r="K28" s="15">
        <v>10473</v>
      </c>
      <c r="L28" s="15">
        <v>10521</v>
      </c>
      <c r="M28" s="15">
        <v>10764</v>
      </c>
      <c r="N28" s="15">
        <v>11310</v>
      </c>
      <c r="O28" s="15">
        <v>12150</v>
      </c>
      <c r="P28" s="15">
        <v>13602</v>
      </c>
      <c r="Q28" s="15">
        <v>14814</v>
      </c>
      <c r="R28" s="15">
        <v>15705</v>
      </c>
      <c r="S28" s="15">
        <v>16896</v>
      </c>
      <c r="T28" s="15">
        <v>17817</v>
      </c>
      <c r="U28" s="15">
        <v>18819</v>
      </c>
      <c r="V28" s="15">
        <v>20130</v>
      </c>
      <c r="W28" s="15">
        <v>21186</v>
      </c>
      <c r="X28" s="15">
        <v>22134</v>
      </c>
      <c r="Y28" s="15">
        <v>22680</v>
      </c>
      <c r="Z28" s="15">
        <v>23292</v>
      </c>
      <c r="AA28" s="15">
        <v>23391</v>
      </c>
      <c r="AD28" s="15"/>
      <c r="AE28" s="15"/>
      <c r="AF28" s="15"/>
      <c r="AG28" s="15"/>
      <c r="AH28" s="15"/>
      <c r="AI28" s="15"/>
      <c r="AJ28" s="15"/>
    </row>
    <row r="29" spans="2:36">
      <c r="C29" t="s">
        <v>60</v>
      </c>
      <c r="D29" t="s">
        <v>49</v>
      </c>
      <c r="E29" s="15">
        <v>111</v>
      </c>
      <c r="F29" s="15">
        <v>123</v>
      </c>
      <c r="G29" s="15">
        <v>129</v>
      </c>
      <c r="H29" s="15">
        <v>138</v>
      </c>
      <c r="I29" s="15">
        <v>135</v>
      </c>
      <c r="J29" s="15">
        <v>123</v>
      </c>
      <c r="K29" s="15">
        <v>117</v>
      </c>
      <c r="L29" s="15">
        <v>132</v>
      </c>
      <c r="M29" s="15">
        <v>132</v>
      </c>
      <c r="N29" s="15">
        <v>129</v>
      </c>
      <c r="O29" s="15">
        <v>138</v>
      </c>
      <c r="P29" s="15">
        <v>147</v>
      </c>
      <c r="Q29" s="15">
        <v>165</v>
      </c>
      <c r="R29" s="15">
        <v>183</v>
      </c>
      <c r="S29" s="15">
        <v>186</v>
      </c>
      <c r="T29" s="15">
        <v>204</v>
      </c>
      <c r="U29" s="15">
        <v>231</v>
      </c>
      <c r="V29" s="15">
        <v>264</v>
      </c>
      <c r="W29" s="15">
        <v>264</v>
      </c>
      <c r="X29" s="15">
        <v>261</v>
      </c>
      <c r="Y29" s="15">
        <v>285</v>
      </c>
      <c r="Z29" s="15">
        <v>330</v>
      </c>
      <c r="AA29" s="15">
        <v>360</v>
      </c>
      <c r="AD29" s="15"/>
      <c r="AE29" s="15"/>
      <c r="AF29" s="15"/>
      <c r="AG29" s="15"/>
      <c r="AH29" s="15"/>
      <c r="AI29" s="15"/>
      <c r="AJ29" s="15"/>
    </row>
    <row r="30" spans="2:36">
      <c r="D30" t="s">
        <v>50</v>
      </c>
      <c r="E30" s="15">
        <v>36</v>
      </c>
      <c r="F30" s="15">
        <v>42</v>
      </c>
      <c r="G30" s="15">
        <v>51</v>
      </c>
      <c r="H30" s="15">
        <v>60</v>
      </c>
      <c r="I30" s="15">
        <v>63</v>
      </c>
      <c r="J30" s="15">
        <v>81</v>
      </c>
      <c r="K30" s="15">
        <v>87</v>
      </c>
      <c r="L30" s="15">
        <v>90</v>
      </c>
      <c r="M30" s="15">
        <v>93</v>
      </c>
      <c r="N30" s="15">
        <v>102</v>
      </c>
      <c r="O30" s="15">
        <v>111</v>
      </c>
      <c r="P30" s="15">
        <v>132</v>
      </c>
      <c r="Q30" s="15">
        <v>144</v>
      </c>
      <c r="R30" s="15">
        <v>168</v>
      </c>
      <c r="S30" s="15">
        <v>186</v>
      </c>
      <c r="T30" s="15">
        <v>180</v>
      </c>
      <c r="U30" s="15">
        <v>183</v>
      </c>
      <c r="V30" s="15">
        <v>201</v>
      </c>
      <c r="W30" s="15">
        <v>198</v>
      </c>
      <c r="X30" s="15">
        <v>210</v>
      </c>
      <c r="Y30" s="15">
        <v>216</v>
      </c>
      <c r="Z30" s="15">
        <v>258</v>
      </c>
      <c r="AA30" s="15">
        <v>270</v>
      </c>
      <c r="AD30" s="15"/>
      <c r="AE30" s="15"/>
      <c r="AF30" s="15"/>
      <c r="AG30" s="15"/>
      <c r="AH30" s="15"/>
      <c r="AI30" s="15"/>
      <c r="AJ30" s="15"/>
    </row>
    <row r="31" spans="2:36">
      <c r="C31" t="s">
        <v>33</v>
      </c>
      <c r="D31" t="s">
        <v>49</v>
      </c>
      <c r="E31" s="15">
        <v>0</v>
      </c>
      <c r="F31" s="15">
        <v>0</v>
      </c>
      <c r="G31" s="15">
        <v>0</v>
      </c>
      <c r="H31" s="15">
        <v>0</v>
      </c>
      <c r="I31" s="15">
        <v>3</v>
      </c>
      <c r="J31" s="15">
        <v>6</v>
      </c>
      <c r="K31" s="15">
        <v>9</v>
      </c>
      <c r="L31" s="15">
        <v>6</v>
      </c>
      <c r="M31" s="15">
        <v>3</v>
      </c>
      <c r="N31" s="15">
        <v>6</v>
      </c>
      <c r="O31" s="15">
        <v>12</v>
      </c>
      <c r="P31" s="15">
        <v>9</v>
      </c>
      <c r="Q31" s="15">
        <v>9</v>
      </c>
      <c r="R31" s="15">
        <v>12</v>
      </c>
      <c r="S31" s="15">
        <v>18</v>
      </c>
      <c r="T31" s="15">
        <v>9</v>
      </c>
      <c r="U31" s="15">
        <v>3</v>
      </c>
      <c r="V31" s="15">
        <v>12</v>
      </c>
      <c r="W31" s="15">
        <v>15</v>
      </c>
      <c r="X31" s="15">
        <v>18</v>
      </c>
      <c r="Y31" s="15">
        <v>21</v>
      </c>
      <c r="Z31" s="15">
        <v>27</v>
      </c>
      <c r="AA31" s="15">
        <v>27</v>
      </c>
      <c r="AD31" s="15"/>
      <c r="AE31" s="15"/>
      <c r="AF31" s="15"/>
      <c r="AG31" s="15"/>
      <c r="AH31" s="15"/>
      <c r="AI31" s="15"/>
      <c r="AJ31" s="15"/>
    </row>
    <row r="32" spans="2:36">
      <c r="D32" t="s">
        <v>50</v>
      </c>
      <c r="E32" s="15">
        <v>0</v>
      </c>
      <c r="F32" s="15">
        <v>0</v>
      </c>
      <c r="G32" s="15">
        <v>0</v>
      </c>
      <c r="H32" s="15">
        <v>0</v>
      </c>
      <c r="I32" s="15">
        <v>3</v>
      </c>
      <c r="J32" s="15">
        <v>3</v>
      </c>
      <c r="K32" s="15">
        <v>3</v>
      </c>
      <c r="L32" s="15">
        <v>6</v>
      </c>
      <c r="M32" s="15">
        <v>6</v>
      </c>
      <c r="N32" s="15">
        <v>6</v>
      </c>
      <c r="O32" s="15">
        <v>9</v>
      </c>
      <c r="P32" s="15">
        <v>9</v>
      </c>
      <c r="Q32" s="15">
        <v>12</v>
      </c>
      <c r="R32" s="15">
        <v>9</v>
      </c>
      <c r="S32" s="15">
        <v>12</v>
      </c>
      <c r="T32" s="15">
        <v>6</v>
      </c>
      <c r="U32" s="15">
        <v>3</v>
      </c>
      <c r="V32" s="15">
        <v>18</v>
      </c>
      <c r="W32" s="15">
        <v>24</v>
      </c>
      <c r="X32" s="15">
        <v>33</v>
      </c>
      <c r="Y32" s="15">
        <v>24</v>
      </c>
      <c r="Z32" s="15">
        <v>33</v>
      </c>
      <c r="AA32" s="15">
        <v>33</v>
      </c>
      <c r="AD32" s="15"/>
      <c r="AE32" s="15"/>
      <c r="AF32" s="15"/>
      <c r="AG32" s="15"/>
      <c r="AH32" s="15"/>
      <c r="AI32" s="15"/>
      <c r="AJ32" s="15"/>
    </row>
    <row r="33" spans="3:37">
      <c r="C33" t="s">
        <v>34</v>
      </c>
      <c r="D33" t="s">
        <v>49</v>
      </c>
      <c r="E33" s="15">
        <v>270</v>
      </c>
      <c r="F33" s="15">
        <v>264</v>
      </c>
      <c r="G33" s="15">
        <v>270</v>
      </c>
      <c r="H33" s="15">
        <v>249</v>
      </c>
      <c r="I33" s="15">
        <v>258</v>
      </c>
      <c r="J33" s="15">
        <v>213</v>
      </c>
      <c r="K33" s="15">
        <v>207</v>
      </c>
      <c r="L33" s="15">
        <v>213</v>
      </c>
      <c r="M33" s="15">
        <v>219</v>
      </c>
      <c r="N33" s="15">
        <v>252</v>
      </c>
      <c r="O33" s="15">
        <v>261</v>
      </c>
      <c r="P33" s="15">
        <v>300</v>
      </c>
      <c r="Q33" s="15">
        <v>318</v>
      </c>
      <c r="R33" s="15">
        <v>300</v>
      </c>
      <c r="S33" s="15">
        <v>330</v>
      </c>
      <c r="T33" s="15">
        <v>342</v>
      </c>
      <c r="U33" s="15">
        <v>366</v>
      </c>
      <c r="V33" s="15">
        <v>369</v>
      </c>
      <c r="W33" s="15">
        <v>408</v>
      </c>
      <c r="X33" s="15">
        <v>408</v>
      </c>
      <c r="Y33" s="15">
        <v>432</v>
      </c>
      <c r="Z33" s="15">
        <v>417</v>
      </c>
      <c r="AA33" s="15">
        <v>417</v>
      </c>
      <c r="AD33" s="15"/>
      <c r="AE33" s="15"/>
      <c r="AF33" s="15"/>
      <c r="AG33" s="15"/>
      <c r="AH33" s="15"/>
      <c r="AI33" s="15"/>
      <c r="AJ33" s="15"/>
    </row>
    <row r="34" spans="3:37">
      <c r="D34" t="s">
        <v>50</v>
      </c>
      <c r="E34" s="15">
        <v>150</v>
      </c>
      <c r="F34" s="15">
        <v>156</v>
      </c>
      <c r="G34" s="15">
        <v>162</v>
      </c>
      <c r="H34" s="15">
        <v>162</v>
      </c>
      <c r="I34" s="15">
        <v>174</v>
      </c>
      <c r="J34" s="15">
        <v>165</v>
      </c>
      <c r="K34" s="15">
        <v>168</v>
      </c>
      <c r="L34" s="15">
        <v>156</v>
      </c>
      <c r="M34" s="15">
        <v>177</v>
      </c>
      <c r="N34" s="15">
        <v>180</v>
      </c>
      <c r="O34" s="15">
        <v>195</v>
      </c>
      <c r="P34" s="15">
        <v>219</v>
      </c>
      <c r="Q34" s="15">
        <v>243</v>
      </c>
      <c r="R34" s="15">
        <v>270</v>
      </c>
      <c r="S34" s="15">
        <v>306</v>
      </c>
      <c r="T34" s="15">
        <v>291</v>
      </c>
      <c r="U34" s="15">
        <v>300</v>
      </c>
      <c r="V34" s="15">
        <v>306</v>
      </c>
      <c r="W34" s="15">
        <v>306</v>
      </c>
      <c r="X34" s="15">
        <v>312</v>
      </c>
      <c r="Y34" s="15">
        <v>324</v>
      </c>
      <c r="Z34" s="15">
        <v>312</v>
      </c>
      <c r="AA34" s="15">
        <v>342</v>
      </c>
      <c r="AD34" s="15"/>
      <c r="AE34" s="15"/>
      <c r="AF34" s="15"/>
      <c r="AG34" s="15"/>
      <c r="AH34" s="15"/>
      <c r="AI34" s="15"/>
      <c r="AJ34" s="15"/>
    </row>
    <row r="35" spans="3:37">
      <c r="C35" t="s">
        <v>35</v>
      </c>
      <c r="D35" t="s">
        <v>49</v>
      </c>
      <c r="E35" s="15">
        <v>171</v>
      </c>
      <c r="F35" s="15">
        <v>174</v>
      </c>
      <c r="G35" s="15">
        <v>165</v>
      </c>
      <c r="H35" s="15">
        <v>147</v>
      </c>
      <c r="I35" s="15">
        <v>138</v>
      </c>
      <c r="J35" s="15">
        <v>120</v>
      </c>
      <c r="K35" s="15">
        <v>111</v>
      </c>
      <c r="L35" s="15">
        <v>108</v>
      </c>
      <c r="M35" s="15">
        <v>120</v>
      </c>
      <c r="N35" s="15">
        <v>126</v>
      </c>
      <c r="O35" s="15">
        <v>129</v>
      </c>
      <c r="P35" s="15">
        <v>147</v>
      </c>
      <c r="Q35" s="15">
        <v>174</v>
      </c>
      <c r="R35" s="15">
        <v>189</v>
      </c>
      <c r="S35" s="15">
        <v>195</v>
      </c>
      <c r="T35" s="15">
        <v>204</v>
      </c>
      <c r="U35" s="15">
        <v>210</v>
      </c>
      <c r="V35" s="15">
        <v>225</v>
      </c>
      <c r="W35" s="15">
        <v>237</v>
      </c>
      <c r="X35" s="15">
        <v>249</v>
      </c>
      <c r="Y35" s="15">
        <v>237</v>
      </c>
      <c r="Z35" s="15">
        <v>222</v>
      </c>
      <c r="AA35" s="15">
        <v>228</v>
      </c>
      <c r="AD35" s="15"/>
      <c r="AE35" s="15"/>
      <c r="AF35" s="15"/>
      <c r="AG35" s="15"/>
      <c r="AH35" s="15"/>
      <c r="AI35" s="15"/>
      <c r="AJ35" s="15"/>
    </row>
    <row r="36" spans="3:37">
      <c r="D36" t="s">
        <v>50</v>
      </c>
      <c r="E36" s="15">
        <v>63</v>
      </c>
      <c r="F36" s="15">
        <v>66</v>
      </c>
      <c r="G36" s="15">
        <v>72</v>
      </c>
      <c r="H36" s="15">
        <v>66</v>
      </c>
      <c r="I36" s="15">
        <v>75</v>
      </c>
      <c r="J36" s="15">
        <v>78</v>
      </c>
      <c r="K36" s="15">
        <v>87</v>
      </c>
      <c r="L36" s="15">
        <v>96</v>
      </c>
      <c r="M36" s="15">
        <v>105</v>
      </c>
      <c r="N36" s="15">
        <v>117</v>
      </c>
      <c r="O36" s="15">
        <v>132</v>
      </c>
      <c r="P36" s="15">
        <v>147</v>
      </c>
      <c r="Q36" s="15">
        <v>150</v>
      </c>
      <c r="R36" s="15">
        <v>171</v>
      </c>
      <c r="S36" s="15">
        <v>174</v>
      </c>
      <c r="T36" s="15">
        <v>183</v>
      </c>
      <c r="U36" s="15">
        <v>189</v>
      </c>
      <c r="V36" s="15">
        <v>201</v>
      </c>
      <c r="W36" s="15">
        <v>210</v>
      </c>
      <c r="X36" s="15">
        <v>225</v>
      </c>
      <c r="Y36" s="15">
        <v>228</v>
      </c>
      <c r="Z36" s="15">
        <v>216</v>
      </c>
      <c r="AA36" s="15">
        <v>210</v>
      </c>
      <c r="AD36" s="15"/>
      <c r="AE36" s="15"/>
      <c r="AF36" s="15"/>
      <c r="AG36" s="15"/>
      <c r="AH36" s="15"/>
      <c r="AI36" s="15"/>
      <c r="AJ36" s="15"/>
    </row>
    <row r="37" spans="3:37">
      <c r="C37" t="s">
        <v>36</v>
      </c>
      <c r="D37" t="s">
        <v>49</v>
      </c>
      <c r="E37" s="15">
        <v>3654</v>
      </c>
      <c r="F37" s="15">
        <v>3828</v>
      </c>
      <c r="G37" s="15">
        <v>3930</v>
      </c>
      <c r="H37" s="15">
        <v>3942</v>
      </c>
      <c r="I37" s="15">
        <v>3819</v>
      </c>
      <c r="J37" s="15">
        <v>3840</v>
      </c>
      <c r="K37" s="15">
        <v>4311</v>
      </c>
      <c r="L37" s="15">
        <v>4206</v>
      </c>
      <c r="M37" s="15">
        <v>4131</v>
      </c>
      <c r="N37" s="15">
        <v>4119</v>
      </c>
      <c r="O37" s="15">
        <v>4446</v>
      </c>
      <c r="P37" s="15">
        <v>5238</v>
      </c>
      <c r="Q37" s="15">
        <v>5661</v>
      </c>
      <c r="R37" s="15">
        <v>6072</v>
      </c>
      <c r="S37" s="15">
        <v>6297</v>
      </c>
      <c r="T37" s="15">
        <v>6429</v>
      </c>
      <c r="U37" s="15">
        <v>6576</v>
      </c>
      <c r="V37" s="15">
        <v>6849</v>
      </c>
      <c r="W37" s="15">
        <v>7149</v>
      </c>
      <c r="X37" s="15">
        <v>7368</v>
      </c>
      <c r="Y37" s="15">
        <v>7578</v>
      </c>
      <c r="Z37" s="15">
        <v>7755</v>
      </c>
      <c r="AA37" s="15">
        <v>7890</v>
      </c>
      <c r="AD37" s="15"/>
      <c r="AE37" s="15"/>
      <c r="AF37" s="15"/>
      <c r="AG37" s="15"/>
      <c r="AH37" s="15"/>
      <c r="AI37" s="15"/>
      <c r="AJ37" s="15"/>
    </row>
    <row r="38" spans="3:37">
      <c r="D38" t="s">
        <v>50</v>
      </c>
      <c r="E38" s="15">
        <v>1851</v>
      </c>
      <c r="F38" s="15">
        <v>2112</v>
      </c>
      <c r="G38" s="15">
        <v>2244</v>
      </c>
      <c r="H38" s="15">
        <v>2331</v>
      </c>
      <c r="I38" s="15">
        <v>2412</v>
      </c>
      <c r="J38" s="15">
        <v>2715</v>
      </c>
      <c r="K38" s="15">
        <v>3408</v>
      </c>
      <c r="L38" s="15">
        <v>3438</v>
      </c>
      <c r="M38" s="15">
        <v>3450</v>
      </c>
      <c r="N38" s="15">
        <v>3507</v>
      </c>
      <c r="O38" s="15">
        <v>3747</v>
      </c>
      <c r="P38" s="15">
        <v>4410</v>
      </c>
      <c r="Q38" s="15">
        <v>4908</v>
      </c>
      <c r="R38" s="15">
        <v>5229</v>
      </c>
      <c r="S38" s="15">
        <v>5469</v>
      </c>
      <c r="T38" s="15">
        <v>5694</v>
      </c>
      <c r="U38" s="15">
        <v>5928</v>
      </c>
      <c r="V38" s="15">
        <v>6222</v>
      </c>
      <c r="W38" s="15">
        <v>6534</v>
      </c>
      <c r="X38" s="15">
        <v>6846</v>
      </c>
      <c r="Y38" s="15">
        <v>6999</v>
      </c>
      <c r="Z38" s="15">
        <v>7278</v>
      </c>
      <c r="AA38" s="15">
        <v>7449</v>
      </c>
      <c r="AD38" s="15"/>
      <c r="AE38" s="15"/>
      <c r="AF38" s="15"/>
      <c r="AG38" s="15"/>
      <c r="AH38" s="15"/>
      <c r="AI38" s="15"/>
      <c r="AJ38" s="15"/>
    </row>
    <row r="39" spans="3:37">
      <c r="C39" t="s">
        <v>37</v>
      </c>
      <c r="D39" t="s">
        <v>49</v>
      </c>
      <c r="E39" s="15">
        <v>5610</v>
      </c>
      <c r="F39" s="15">
        <v>5625</v>
      </c>
      <c r="G39" s="15">
        <v>5502</v>
      </c>
      <c r="H39" s="15">
        <v>5352</v>
      </c>
      <c r="I39" s="15">
        <v>5316</v>
      </c>
      <c r="J39" s="15">
        <v>5115</v>
      </c>
      <c r="K39" s="15">
        <v>4995</v>
      </c>
      <c r="L39" s="15">
        <v>5094</v>
      </c>
      <c r="M39" s="15">
        <v>5145</v>
      </c>
      <c r="N39" s="15">
        <v>5403</v>
      </c>
      <c r="O39" s="15">
        <v>5802</v>
      </c>
      <c r="P39" s="15">
        <v>6297</v>
      </c>
      <c r="Q39" s="15">
        <v>6792</v>
      </c>
      <c r="R39" s="15">
        <v>7215</v>
      </c>
      <c r="S39" s="15">
        <v>7638</v>
      </c>
      <c r="T39" s="15">
        <v>8157</v>
      </c>
      <c r="U39" s="15">
        <v>8424</v>
      </c>
      <c r="V39" s="15">
        <v>9090</v>
      </c>
      <c r="W39" s="15">
        <v>9399</v>
      </c>
      <c r="X39" s="15">
        <v>9663</v>
      </c>
      <c r="Y39" s="15">
        <v>9939</v>
      </c>
      <c r="Z39" s="15">
        <v>9987</v>
      </c>
      <c r="AA39" s="15">
        <v>10155</v>
      </c>
      <c r="AD39" s="15"/>
      <c r="AE39" s="15"/>
      <c r="AF39" s="15"/>
      <c r="AG39" s="15"/>
      <c r="AH39" s="15"/>
      <c r="AI39" s="15"/>
      <c r="AJ39" s="15"/>
    </row>
    <row r="40" spans="3:37">
      <c r="D40" t="s">
        <v>50</v>
      </c>
      <c r="E40" s="15">
        <v>3213</v>
      </c>
      <c r="F40" s="15">
        <v>3480</v>
      </c>
      <c r="G40" s="15">
        <v>3705</v>
      </c>
      <c r="H40" s="15">
        <v>3831</v>
      </c>
      <c r="I40" s="15">
        <v>3975</v>
      </c>
      <c r="J40" s="15">
        <v>3984</v>
      </c>
      <c r="K40" s="15">
        <v>4128</v>
      </c>
      <c r="L40" s="15">
        <v>4203</v>
      </c>
      <c r="M40" s="15">
        <v>4314</v>
      </c>
      <c r="N40" s="15">
        <v>4575</v>
      </c>
      <c r="O40" s="15">
        <v>4911</v>
      </c>
      <c r="P40" s="15">
        <v>5295</v>
      </c>
      <c r="Q40" s="15">
        <v>5655</v>
      </c>
      <c r="R40" s="15">
        <v>5994</v>
      </c>
      <c r="S40" s="15">
        <v>6543</v>
      </c>
      <c r="T40" s="15">
        <v>7038</v>
      </c>
      <c r="U40" s="15">
        <v>7443</v>
      </c>
      <c r="V40" s="15">
        <v>7941</v>
      </c>
      <c r="W40" s="15">
        <v>8397</v>
      </c>
      <c r="X40" s="15">
        <v>8706</v>
      </c>
      <c r="Y40" s="15">
        <v>8916</v>
      </c>
      <c r="Z40" s="15">
        <v>9069</v>
      </c>
      <c r="AA40" s="15">
        <v>9168</v>
      </c>
      <c r="AD40" s="15"/>
      <c r="AE40" s="15"/>
      <c r="AF40" s="15"/>
      <c r="AG40" s="15"/>
      <c r="AH40" s="15"/>
      <c r="AI40" s="15"/>
      <c r="AJ40" s="15"/>
    </row>
    <row r="41" spans="3:37">
      <c r="C41" t="s">
        <v>38</v>
      </c>
      <c r="D41" t="s">
        <v>49</v>
      </c>
      <c r="E41" s="15">
        <v>399</v>
      </c>
      <c r="F41" s="15">
        <v>411</v>
      </c>
      <c r="G41" s="15">
        <v>396</v>
      </c>
      <c r="H41" s="15">
        <v>384</v>
      </c>
      <c r="I41" s="15">
        <v>366</v>
      </c>
      <c r="J41" s="15">
        <v>333</v>
      </c>
      <c r="K41" s="15">
        <v>297</v>
      </c>
      <c r="L41" s="15">
        <v>273</v>
      </c>
      <c r="M41" s="15">
        <v>270</v>
      </c>
      <c r="N41" s="15">
        <v>270</v>
      </c>
      <c r="O41" s="15">
        <v>279</v>
      </c>
      <c r="P41" s="15">
        <v>330</v>
      </c>
      <c r="Q41" s="15">
        <v>345</v>
      </c>
      <c r="R41" s="15">
        <v>384</v>
      </c>
      <c r="S41" s="15">
        <v>417</v>
      </c>
      <c r="T41" s="15">
        <v>441</v>
      </c>
      <c r="U41" s="15">
        <v>438</v>
      </c>
      <c r="V41" s="15">
        <v>447</v>
      </c>
      <c r="W41" s="15">
        <v>462</v>
      </c>
      <c r="X41" s="15">
        <v>483</v>
      </c>
      <c r="Y41" s="15">
        <v>498</v>
      </c>
      <c r="Z41" s="15">
        <v>501</v>
      </c>
      <c r="AA41" s="15">
        <v>534</v>
      </c>
      <c r="AD41" s="15"/>
      <c r="AE41" s="15"/>
      <c r="AF41" s="15"/>
      <c r="AG41" s="15"/>
      <c r="AH41" s="15"/>
      <c r="AI41" s="15"/>
      <c r="AJ41" s="15"/>
    </row>
    <row r="42" spans="3:37">
      <c r="D42" t="s">
        <v>50</v>
      </c>
      <c r="E42" s="15">
        <v>189</v>
      </c>
      <c r="F42" s="15">
        <v>213</v>
      </c>
      <c r="G42" s="15">
        <v>219</v>
      </c>
      <c r="H42" s="15">
        <v>219</v>
      </c>
      <c r="I42" s="15">
        <v>213</v>
      </c>
      <c r="J42" s="15">
        <v>201</v>
      </c>
      <c r="K42" s="15">
        <v>201</v>
      </c>
      <c r="L42" s="15">
        <v>189</v>
      </c>
      <c r="M42" s="15">
        <v>189</v>
      </c>
      <c r="N42" s="15">
        <v>207</v>
      </c>
      <c r="O42" s="15">
        <v>195</v>
      </c>
      <c r="P42" s="15">
        <v>228</v>
      </c>
      <c r="Q42" s="15">
        <v>255</v>
      </c>
      <c r="R42" s="15">
        <v>264</v>
      </c>
      <c r="S42" s="15">
        <v>276</v>
      </c>
      <c r="T42" s="15">
        <v>336</v>
      </c>
      <c r="U42" s="15">
        <v>363</v>
      </c>
      <c r="V42" s="15">
        <v>396</v>
      </c>
      <c r="W42" s="15">
        <v>426</v>
      </c>
      <c r="X42" s="15">
        <v>450</v>
      </c>
      <c r="Y42" s="15">
        <v>465</v>
      </c>
      <c r="Z42" s="15">
        <v>495</v>
      </c>
      <c r="AA42" s="15">
        <v>498</v>
      </c>
      <c r="AD42" s="15"/>
      <c r="AE42" s="15"/>
      <c r="AF42" s="15"/>
      <c r="AG42" s="15"/>
      <c r="AH42" s="15"/>
      <c r="AI42" s="15"/>
      <c r="AJ42" s="15"/>
    </row>
    <row r="43" spans="3:37">
      <c r="C43" t="s">
        <v>61</v>
      </c>
      <c r="D43" t="s">
        <v>49</v>
      </c>
      <c r="E43" s="15">
        <v>288</v>
      </c>
      <c r="F43" s="15">
        <v>336</v>
      </c>
      <c r="G43" s="15">
        <v>330</v>
      </c>
      <c r="H43" s="15">
        <v>315</v>
      </c>
      <c r="I43" s="15">
        <v>303</v>
      </c>
      <c r="J43" s="15">
        <v>267</v>
      </c>
      <c r="K43" s="15">
        <v>249</v>
      </c>
      <c r="L43" s="15">
        <v>243</v>
      </c>
      <c r="M43" s="15">
        <v>225</v>
      </c>
      <c r="N43" s="15">
        <v>234</v>
      </c>
      <c r="O43" s="15">
        <v>264</v>
      </c>
      <c r="P43" s="15">
        <v>339</v>
      </c>
      <c r="Q43" s="15">
        <v>366</v>
      </c>
      <c r="R43" s="15">
        <v>306</v>
      </c>
      <c r="S43" s="15">
        <v>306</v>
      </c>
      <c r="T43" s="15">
        <v>306</v>
      </c>
      <c r="U43" s="15">
        <v>393</v>
      </c>
      <c r="V43" s="15">
        <v>519</v>
      </c>
      <c r="W43" s="15">
        <v>558</v>
      </c>
      <c r="X43" s="15">
        <v>570</v>
      </c>
      <c r="Y43" s="15">
        <v>606</v>
      </c>
      <c r="Z43" s="15">
        <v>651</v>
      </c>
      <c r="AA43" s="15">
        <v>660</v>
      </c>
      <c r="AD43" s="15"/>
      <c r="AE43" s="15"/>
      <c r="AF43" s="15"/>
      <c r="AG43" s="15"/>
      <c r="AH43" s="15"/>
      <c r="AI43" s="15"/>
      <c r="AJ43" s="15"/>
    </row>
    <row r="44" spans="3:37">
      <c r="D44" t="s">
        <v>50</v>
      </c>
      <c r="E44" s="15">
        <v>102</v>
      </c>
      <c r="F44" s="15">
        <v>111</v>
      </c>
      <c r="G44" s="15">
        <v>102</v>
      </c>
      <c r="H44" s="15">
        <v>117</v>
      </c>
      <c r="I44" s="15">
        <v>111</v>
      </c>
      <c r="J44" s="15">
        <v>123</v>
      </c>
      <c r="K44" s="15">
        <v>129</v>
      </c>
      <c r="L44" s="15">
        <v>147</v>
      </c>
      <c r="M44" s="15">
        <v>150</v>
      </c>
      <c r="N44" s="15">
        <v>159</v>
      </c>
      <c r="O44" s="15">
        <v>192</v>
      </c>
      <c r="P44" s="15">
        <v>246</v>
      </c>
      <c r="Q44" s="15">
        <v>267</v>
      </c>
      <c r="R44" s="15">
        <v>225</v>
      </c>
      <c r="S44" s="15">
        <v>225</v>
      </c>
      <c r="T44" s="15">
        <v>225</v>
      </c>
      <c r="U44" s="15">
        <v>333</v>
      </c>
      <c r="V44" s="15">
        <v>417</v>
      </c>
      <c r="W44" s="15">
        <v>429</v>
      </c>
      <c r="X44" s="15">
        <v>468</v>
      </c>
      <c r="Y44" s="15">
        <v>537</v>
      </c>
      <c r="Z44" s="15">
        <v>537</v>
      </c>
      <c r="AA44" s="15">
        <v>579</v>
      </c>
      <c r="AD44" s="15"/>
      <c r="AE44" s="15"/>
      <c r="AF44" s="15"/>
      <c r="AG44" s="15"/>
      <c r="AH44" s="15"/>
      <c r="AI44" s="15"/>
      <c r="AJ44" s="15"/>
    </row>
    <row r="45" spans="3:37">
      <c r="C45" t="s">
        <v>40</v>
      </c>
      <c r="D45" t="s">
        <v>49</v>
      </c>
      <c r="E45" s="15">
        <v>1236</v>
      </c>
      <c r="F45" s="15">
        <v>1305</v>
      </c>
      <c r="G45" s="15">
        <v>1293</v>
      </c>
      <c r="H45" s="15">
        <v>1278</v>
      </c>
      <c r="I45" s="15">
        <v>1245</v>
      </c>
      <c r="J45" s="15">
        <v>1173</v>
      </c>
      <c r="K45" s="15">
        <v>1143</v>
      </c>
      <c r="L45" s="15">
        <v>1140</v>
      </c>
      <c r="M45" s="15">
        <v>1161</v>
      </c>
      <c r="N45" s="15">
        <v>1203</v>
      </c>
      <c r="O45" s="15">
        <v>1368</v>
      </c>
      <c r="P45" s="15">
        <v>1596</v>
      </c>
      <c r="Q45" s="15">
        <v>1752</v>
      </c>
      <c r="R45" s="15">
        <v>1845</v>
      </c>
      <c r="S45" s="15">
        <v>1959</v>
      </c>
      <c r="T45" s="15">
        <v>2079</v>
      </c>
      <c r="U45" s="15">
        <v>2193</v>
      </c>
      <c r="V45" s="15">
        <v>2472</v>
      </c>
      <c r="W45" s="15">
        <v>2541</v>
      </c>
      <c r="X45" s="15">
        <v>2574</v>
      </c>
      <c r="Y45" s="15">
        <v>2667</v>
      </c>
      <c r="Z45" s="15">
        <v>2598</v>
      </c>
      <c r="AA45" s="15">
        <v>2541</v>
      </c>
      <c r="AD45" s="15"/>
      <c r="AE45" s="15"/>
      <c r="AF45" s="15"/>
      <c r="AG45" s="15"/>
      <c r="AH45" s="15"/>
      <c r="AI45" s="15"/>
      <c r="AJ45" s="15"/>
    </row>
    <row r="46" spans="3:37">
      <c r="D46" t="s">
        <v>50</v>
      </c>
      <c r="E46" s="15">
        <v>648</v>
      </c>
      <c r="F46" s="15">
        <v>732</v>
      </c>
      <c r="G46" s="15">
        <v>831</v>
      </c>
      <c r="H46" s="15">
        <v>864</v>
      </c>
      <c r="I46" s="15">
        <v>882</v>
      </c>
      <c r="J46" s="15">
        <v>900</v>
      </c>
      <c r="K46" s="15">
        <v>888</v>
      </c>
      <c r="L46" s="15">
        <v>873</v>
      </c>
      <c r="M46" s="15">
        <v>972</v>
      </c>
      <c r="N46" s="15">
        <v>1047</v>
      </c>
      <c r="O46" s="15">
        <v>1119</v>
      </c>
      <c r="P46" s="15">
        <v>1299</v>
      </c>
      <c r="Q46" s="15">
        <v>1344</v>
      </c>
      <c r="R46" s="15">
        <v>1446</v>
      </c>
      <c r="S46" s="15">
        <v>1548</v>
      </c>
      <c r="T46" s="15">
        <v>1644</v>
      </c>
      <c r="U46" s="15">
        <v>1782</v>
      </c>
      <c r="V46" s="15">
        <v>1911</v>
      </c>
      <c r="W46" s="15">
        <v>2040</v>
      </c>
      <c r="X46" s="15">
        <v>2112</v>
      </c>
      <c r="Y46" s="15">
        <v>2187</v>
      </c>
      <c r="Z46" s="15">
        <v>2229</v>
      </c>
      <c r="AA46" s="15">
        <v>2211</v>
      </c>
      <c r="AD46" s="15"/>
      <c r="AE46" s="15"/>
      <c r="AF46" s="15"/>
      <c r="AG46" s="15"/>
      <c r="AH46" s="15"/>
      <c r="AI46" s="15"/>
      <c r="AJ46" s="15"/>
    </row>
    <row r="47" spans="3:37">
      <c r="C47" t="s">
        <v>41</v>
      </c>
      <c r="D47" t="s">
        <v>49</v>
      </c>
      <c r="E47" s="15">
        <v>1866</v>
      </c>
      <c r="F47" s="15">
        <v>1971</v>
      </c>
      <c r="G47" s="15">
        <v>2025</v>
      </c>
      <c r="H47" s="15">
        <v>2010</v>
      </c>
      <c r="I47" s="15">
        <v>1971</v>
      </c>
      <c r="J47" s="15">
        <v>1899</v>
      </c>
      <c r="K47" s="15">
        <v>1815</v>
      </c>
      <c r="L47" s="15">
        <v>1734</v>
      </c>
      <c r="M47" s="15">
        <v>1557</v>
      </c>
      <c r="N47" s="15">
        <v>1566</v>
      </c>
      <c r="O47" s="15">
        <v>1746</v>
      </c>
      <c r="P47" s="15">
        <v>1872</v>
      </c>
      <c r="Q47" s="15">
        <v>2112</v>
      </c>
      <c r="R47" s="15">
        <v>2244</v>
      </c>
      <c r="S47" s="15">
        <v>2478</v>
      </c>
      <c r="T47" s="15">
        <v>2613</v>
      </c>
      <c r="U47" s="15">
        <v>2607</v>
      </c>
      <c r="V47" s="15">
        <v>2778</v>
      </c>
      <c r="W47" s="15">
        <v>2886</v>
      </c>
      <c r="X47" s="15">
        <v>3051</v>
      </c>
      <c r="Y47" s="15">
        <v>3069</v>
      </c>
      <c r="Z47" s="15">
        <v>2967</v>
      </c>
      <c r="AA47" s="15">
        <v>2922</v>
      </c>
      <c r="AD47" s="15"/>
      <c r="AE47" s="15"/>
      <c r="AF47" s="15"/>
      <c r="AG47" s="15"/>
      <c r="AH47" s="15"/>
      <c r="AI47" s="15"/>
      <c r="AJ47" s="15"/>
    </row>
    <row r="48" spans="3:37">
      <c r="D48" t="s">
        <v>50</v>
      </c>
      <c r="E48" s="15">
        <v>1053</v>
      </c>
      <c r="F48" s="15">
        <v>1176</v>
      </c>
      <c r="G48" s="15">
        <v>1248</v>
      </c>
      <c r="H48" s="15">
        <v>1302</v>
      </c>
      <c r="I48" s="15">
        <v>1299</v>
      </c>
      <c r="J48" s="15">
        <v>1383</v>
      </c>
      <c r="K48" s="15">
        <v>1371</v>
      </c>
      <c r="L48" s="15">
        <v>1326</v>
      </c>
      <c r="M48" s="15">
        <v>1308</v>
      </c>
      <c r="N48" s="15">
        <v>1419</v>
      </c>
      <c r="O48" s="15">
        <v>1545</v>
      </c>
      <c r="P48" s="15">
        <v>1617</v>
      </c>
      <c r="Q48" s="15">
        <v>1836</v>
      </c>
      <c r="R48" s="15">
        <v>1932</v>
      </c>
      <c r="S48" s="15">
        <v>2157</v>
      </c>
      <c r="T48" s="15">
        <v>2220</v>
      </c>
      <c r="U48" s="15">
        <v>2292</v>
      </c>
      <c r="V48" s="15">
        <v>2511</v>
      </c>
      <c r="W48" s="15">
        <v>2622</v>
      </c>
      <c r="X48" s="15">
        <v>2763</v>
      </c>
      <c r="Y48" s="15">
        <v>2790</v>
      </c>
      <c r="Z48" s="15">
        <v>2865</v>
      </c>
      <c r="AA48" s="15">
        <v>2637</v>
      </c>
      <c r="AD48" s="15"/>
      <c r="AE48" s="15"/>
      <c r="AF48" s="15"/>
      <c r="AG48" s="15"/>
      <c r="AH48" s="15"/>
      <c r="AI48" s="15"/>
      <c r="AJ48" s="15"/>
      <c r="AK48" s="15"/>
    </row>
    <row r="49" spans="2:27">
      <c r="C49" s="4"/>
      <c r="E49" s="15"/>
      <c r="F49" s="15"/>
      <c r="G49" s="15"/>
      <c r="H49" s="15"/>
      <c r="I49" s="15"/>
      <c r="J49" s="15"/>
      <c r="K49" s="15"/>
      <c r="L49" s="15"/>
      <c r="M49" s="15"/>
      <c r="N49" s="15"/>
      <c r="O49" s="15"/>
      <c r="P49" s="15"/>
      <c r="Q49" s="15"/>
      <c r="R49" s="15"/>
      <c r="S49" s="15"/>
      <c r="T49" s="15"/>
      <c r="U49" s="15"/>
      <c r="V49" s="15"/>
      <c r="W49" s="15"/>
      <c r="X49" s="15"/>
      <c r="Y49" s="15"/>
      <c r="Z49" s="15"/>
    </row>
    <row r="50" spans="2:27" ht="28">
      <c r="B50" t="s">
        <v>229</v>
      </c>
      <c r="C50" s="4" t="s">
        <v>55</v>
      </c>
      <c r="D50" t="s">
        <v>228</v>
      </c>
      <c r="E50" s="35">
        <f t="shared" ref="E50:Z50" si="0">(E6/(E5+E6))*100</f>
        <v>46.16116519066091</v>
      </c>
      <c r="F50" s="35">
        <f t="shared" si="0"/>
        <v>46.9721767594108</v>
      </c>
      <c r="G50" s="35">
        <f t="shared" si="0"/>
        <v>47.978417266187051</v>
      </c>
      <c r="H50" s="35">
        <f t="shared" si="0"/>
        <v>49.188559784586275</v>
      </c>
      <c r="I50" s="35">
        <f t="shared" si="0"/>
        <v>49.653729620545377</v>
      </c>
      <c r="J50" s="35">
        <f t="shared" si="0"/>
        <v>50.661262798634809</v>
      </c>
      <c r="K50" s="35">
        <f t="shared" si="0"/>
        <v>51.242381622128455</v>
      </c>
      <c r="L50" s="35">
        <f t="shared" si="0"/>
        <v>51.760945989133909</v>
      </c>
      <c r="M50" s="35">
        <f t="shared" si="0"/>
        <v>51.692945536779945</v>
      </c>
      <c r="N50" s="35">
        <f t="shared" si="0"/>
        <v>51.660932494957876</v>
      </c>
      <c r="O50" s="35">
        <f t="shared" si="0"/>
        <v>51.315647578992774</v>
      </c>
      <c r="P50" s="35">
        <f t="shared" si="0"/>
        <v>51.047420012937252</v>
      </c>
      <c r="Q50" s="35">
        <f t="shared" si="0"/>
        <v>51.816551854298389</v>
      </c>
      <c r="R50" s="35">
        <f t="shared" si="0"/>
        <v>52.412229982885428</v>
      </c>
      <c r="S50" s="35">
        <f t="shared" si="0"/>
        <v>53.081439648603826</v>
      </c>
      <c r="T50" s="35">
        <f t="shared" si="0"/>
        <v>54.040126715945092</v>
      </c>
      <c r="U50" s="35">
        <f t="shared" si="0"/>
        <v>54.492753623188406</v>
      </c>
      <c r="V50" s="35">
        <f t="shared" si="0"/>
        <v>53.783302354399012</v>
      </c>
      <c r="W50" s="35">
        <f t="shared" si="0"/>
        <v>53.453788385753583</v>
      </c>
      <c r="X50" s="35">
        <f t="shared" si="0"/>
        <v>53.949973007018173</v>
      </c>
      <c r="Y50" s="35">
        <f t="shared" si="0"/>
        <v>54.387744395089364</v>
      </c>
      <c r="Z50" s="20">
        <f t="shared" si="0"/>
        <v>54.417126609800967</v>
      </c>
      <c r="AA50" s="20">
        <f t="shared" ref="AA50" si="1">(AA6/(AA5+AA6))*100</f>
        <v>54.783573082819579</v>
      </c>
    </row>
    <row r="51" spans="2:27" ht="56">
      <c r="D51" s="4" t="s">
        <v>57</v>
      </c>
      <c r="E51" s="35">
        <f t="shared" ref="E51:Z51" si="2">(E8/(E8+E7))*100</f>
        <v>44.827586206896555</v>
      </c>
      <c r="F51" s="35">
        <f t="shared" si="2"/>
        <v>45.614035087719294</v>
      </c>
      <c r="G51" s="35">
        <f t="shared" si="2"/>
        <v>51.630434782608688</v>
      </c>
      <c r="H51" s="35">
        <f t="shared" si="2"/>
        <v>50.232558139534888</v>
      </c>
      <c r="I51" s="35">
        <f t="shared" si="2"/>
        <v>49.794238683127574</v>
      </c>
      <c r="J51" s="35">
        <f t="shared" si="2"/>
        <v>51.694915254237287</v>
      </c>
      <c r="K51" s="35">
        <f t="shared" si="2"/>
        <v>55.833333333333336</v>
      </c>
      <c r="L51" s="35">
        <f t="shared" si="2"/>
        <v>56.36363636363636</v>
      </c>
      <c r="M51" s="35">
        <f t="shared" si="2"/>
        <v>57.333333333333336</v>
      </c>
      <c r="N51" s="35">
        <f t="shared" si="2"/>
        <v>55.284552845528459</v>
      </c>
      <c r="O51" s="35">
        <f t="shared" si="2"/>
        <v>55.46875</v>
      </c>
      <c r="P51" s="35">
        <f t="shared" si="2"/>
        <v>54.736842105263165</v>
      </c>
      <c r="Q51" s="35">
        <f t="shared" si="2"/>
        <v>55.519480519480524</v>
      </c>
      <c r="R51" s="35">
        <f t="shared" si="2"/>
        <v>56.562500000000007</v>
      </c>
      <c r="S51" s="35">
        <f t="shared" si="2"/>
        <v>54.180602006688957</v>
      </c>
      <c r="T51" s="35">
        <f t="shared" si="2"/>
        <v>53.721682847896432</v>
      </c>
      <c r="U51" s="35">
        <f t="shared" si="2"/>
        <v>52.076677316293932</v>
      </c>
      <c r="V51" s="35">
        <f t="shared" si="2"/>
        <v>53.197674418604649</v>
      </c>
      <c r="W51" s="35">
        <f t="shared" si="2"/>
        <v>53.125</v>
      </c>
      <c r="X51" s="35">
        <f t="shared" si="2"/>
        <v>50.985221674876847</v>
      </c>
      <c r="Y51" s="35">
        <f t="shared" si="2"/>
        <v>50.446428571428569</v>
      </c>
      <c r="Z51" s="39">
        <f t="shared" si="2"/>
        <v>49.471458773784356</v>
      </c>
      <c r="AA51" s="39">
        <f t="shared" ref="AA51" si="3">(AA8/(AA8+AA7))*100</f>
        <v>48.870636550308014</v>
      </c>
    </row>
    <row r="52" spans="2:27" ht="56">
      <c r="D52" s="4" t="s">
        <v>43</v>
      </c>
      <c r="E52" s="35">
        <f t="shared" ref="E52:Z52" si="4">(E10/(E9+E10))*100</f>
        <v>44.444444444444443</v>
      </c>
      <c r="F52" s="35">
        <f t="shared" si="4"/>
        <v>50</v>
      </c>
      <c r="G52" s="35">
        <f t="shared" si="4"/>
        <v>55.555555555555557</v>
      </c>
      <c r="H52" s="35">
        <f t="shared" si="4"/>
        <v>50</v>
      </c>
      <c r="I52" s="35">
        <f t="shared" si="4"/>
        <v>60</v>
      </c>
      <c r="J52" s="35">
        <f t="shared" si="4"/>
        <v>60</v>
      </c>
      <c r="K52" s="35">
        <f t="shared" si="4"/>
        <v>83.333333333333343</v>
      </c>
      <c r="L52" s="35">
        <f t="shared" si="4"/>
        <v>71.428571428571431</v>
      </c>
      <c r="M52" s="35">
        <f t="shared" si="4"/>
        <v>66.666666666666657</v>
      </c>
      <c r="N52" s="35">
        <f t="shared" si="4"/>
        <v>71.428571428571431</v>
      </c>
      <c r="O52" s="35">
        <f t="shared" si="4"/>
        <v>71.428571428571431</v>
      </c>
      <c r="P52" s="35">
        <f t="shared" si="4"/>
        <v>63.636363636363633</v>
      </c>
      <c r="Q52" s="35">
        <f t="shared" si="4"/>
        <v>63.157894736842103</v>
      </c>
      <c r="R52" s="35">
        <f t="shared" si="4"/>
        <v>62.857142857142854</v>
      </c>
      <c r="S52" s="35">
        <f t="shared" si="4"/>
        <v>75.806451612903231</v>
      </c>
      <c r="T52" s="35">
        <f t="shared" si="4"/>
        <v>70.370370370370367</v>
      </c>
      <c r="U52" s="35">
        <f t="shared" si="4"/>
        <v>65.853658536585371</v>
      </c>
      <c r="V52" s="35">
        <f t="shared" si="4"/>
        <v>56.25</v>
      </c>
      <c r="W52" s="35">
        <f t="shared" si="4"/>
        <v>56.944444444444443</v>
      </c>
      <c r="X52" s="35">
        <f t="shared" si="4"/>
        <v>64.102564102564102</v>
      </c>
      <c r="Y52" s="35">
        <f t="shared" si="4"/>
        <v>64.473684210526315</v>
      </c>
      <c r="Z52" s="39">
        <f t="shared" si="4"/>
        <v>65.060240963855421</v>
      </c>
      <c r="AA52" s="39">
        <f t="shared" ref="AA52" si="5">(AA10/(AA9+AA10))*100</f>
        <v>65.714285714285708</v>
      </c>
    </row>
    <row r="53" spans="2:27" ht="42">
      <c r="D53" s="4" t="s">
        <v>44</v>
      </c>
      <c r="E53" s="35">
        <f t="shared" ref="E53:Z53" si="6">(E12/(E12+E11))*100</f>
        <v>48.850574712643677</v>
      </c>
      <c r="F53" s="35">
        <f t="shared" si="6"/>
        <v>50.271247739602167</v>
      </c>
      <c r="G53" s="35">
        <f t="shared" si="6"/>
        <v>51.859099804305288</v>
      </c>
      <c r="H53" s="35">
        <f t="shared" si="6"/>
        <v>51.033057851239668</v>
      </c>
      <c r="I53" s="35">
        <f t="shared" si="6"/>
        <v>51.800000000000004</v>
      </c>
      <c r="J53" s="35">
        <f t="shared" si="6"/>
        <v>53.276955602537001</v>
      </c>
      <c r="K53" s="35">
        <f t="shared" si="6"/>
        <v>53.815261044176708</v>
      </c>
      <c r="L53" s="35">
        <f t="shared" si="6"/>
        <v>56.021897810218981</v>
      </c>
      <c r="M53" s="35">
        <f t="shared" si="6"/>
        <v>53.064798598949217</v>
      </c>
      <c r="N53" s="35">
        <f t="shared" si="6"/>
        <v>50.816993464052288</v>
      </c>
      <c r="O53" s="35">
        <f t="shared" si="6"/>
        <v>51.541850220264315</v>
      </c>
      <c r="P53" s="35">
        <f t="shared" si="6"/>
        <v>51.168831168831161</v>
      </c>
      <c r="Q53" s="35">
        <f t="shared" si="6"/>
        <v>50.453955901426717</v>
      </c>
      <c r="R53" s="35">
        <f t="shared" si="6"/>
        <v>53.234501347708893</v>
      </c>
      <c r="S53" s="35">
        <f t="shared" si="6"/>
        <v>56.459948320413432</v>
      </c>
      <c r="T53" s="35">
        <f t="shared" si="6"/>
        <v>57.586618876941451</v>
      </c>
      <c r="U53" s="35">
        <f t="shared" si="6"/>
        <v>57.582938388625593</v>
      </c>
      <c r="V53" s="35">
        <f t="shared" si="6"/>
        <v>55.238095238095241</v>
      </c>
      <c r="W53" s="35">
        <f t="shared" si="6"/>
        <v>55.26315789473685</v>
      </c>
      <c r="X53" s="35">
        <f t="shared" si="6"/>
        <v>55.12965050732808</v>
      </c>
      <c r="Y53" s="35">
        <f t="shared" si="6"/>
        <v>53.319502074688799</v>
      </c>
      <c r="Z53" s="39">
        <f t="shared" si="6"/>
        <v>53.409090909090907</v>
      </c>
      <c r="AA53" s="39">
        <f t="shared" ref="AA53" si="7">(AA12/(AA12+AA11))*100</f>
        <v>55.239064089521875</v>
      </c>
    </row>
    <row r="54" spans="2:27" ht="42">
      <c r="D54" s="4" t="s">
        <v>45</v>
      </c>
      <c r="E54" s="35">
        <f t="shared" ref="E54:Z54" si="8">(E14/(E13+E14))*100</f>
        <v>42.084942084942085</v>
      </c>
      <c r="F54" s="35">
        <f t="shared" si="8"/>
        <v>46.992481203007522</v>
      </c>
      <c r="G54" s="35">
        <f t="shared" si="8"/>
        <v>46.236559139784944</v>
      </c>
      <c r="H54" s="35">
        <f t="shared" si="8"/>
        <v>47.490347490347489</v>
      </c>
      <c r="I54" s="35">
        <f t="shared" si="8"/>
        <v>47.391304347826086</v>
      </c>
      <c r="J54" s="35">
        <f t="shared" si="8"/>
        <v>49.159663865546214</v>
      </c>
      <c r="K54" s="35">
        <f t="shared" si="8"/>
        <v>50.367647058823529</v>
      </c>
      <c r="L54" s="35">
        <f t="shared" si="8"/>
        <v>48.880597014925378</v>
      </c>
      <c r="M54" s="35">
        <f t="shared" si="8"/>
        <v>47.940074906367045</v>
      </c>
      <c r="N54" s="35">
        <f t="shared" si="8"/>
        <v>47.719298245614034</v>
      </c>
      <c r="O54" s="35">
        <f t="shared" si="8"/>
        <v>46.518987341772153</v>
      </c>
      <c r="P54" s="35">
        <f t="shared" si="8"/>
        <v>46.312684365781706</v>
      </c>
      <c r="Q54" s="35">
        <f t="shared" si="8"/>
        <v>47.398843930635834</v>
      </c>
      <c r="R54" s="35">
        <f t="shared" si="8"/>
        <v>49.279538904899134</v>
      </c>
      <c r="S54" s="35">
        <f t="shared" si="8"/>
        <v>49.714285714285715</v>
      </c>
      <c r="T54" s="35">
        <f t="shared" si="8"/>
        <v>47.92243767313019</v>
      </c>
      <c r="U54" s="35">
        <f t="shared" si="8"/>
        <v>48.563218390804593</v>
      </c>
      <c r="V54" s="35">
        <f t="shared" si="8"/>
        <v>48.529411764705884</v>
      </c>
      <c r="W54" s="35">
        <f t="shared" si="8"/>
        <v>47.175141242937855</v>
      </c>
      <c r="X54" s="35">
        <f t="shared" si="8"/>
        <v>46.449704142011832</v>
      </c>
      <c r="Y54" s="35">
        <f t="shared" si="8"/>
        <v>47.770700636942678</v>
      </c>
      <c r="Z54" s="39">
        <f t="shared" si="8"/>
        <v>45.222929936305732</v>
      </c>
      <c r="AA54" s="39">
        <f t="shared" ref="AA54" si="9">(AA14/(AA13+AA14))*100</f>
        <v>47.682119205298015</v>
      </c>
    </row>
    <row r="55" spans="2:27" ht="28">
      <c r="D55" s="4" t="s">
        <v>46</v>
      </c>
      <c r="E55" s="35">
        <f t="shared" ref="E55:Z55" si="10">(E16/(E15+E16))*100</f>
        <v>46.666666666666664</v>
      </c>
      <c r="F55" s="35">
        <f t="shared" si="10"/>
        <v>46.850209986000934</v>
      </c>
      <c r="G55" s="35">
        <f t="shared" si="10"/>
        <v>48.867469879518069</v>
      </c>
      <c r="H55" s="35">
        <f t="shared" si="10"/>
        <v>49.751491053677931</v>
      </c>
      <c r="I55" s="35">
        <f t="shared" si="10"/>
        <v>50.527089973032602</v>
      </c>
      <c r="J55" s="35">
        <f t="shared" si="10"/>
        <v>50.942011255199418</v>
      </c>
      <c r="K55" s="35">
        <f t="shared" si="10"/>
        <v>51.545494122768829</v>
      </c>
      <c r="L55" s="35">
        <f t="shared" si="10"/>
        <v>52.098346757100465</v>
      </c>
      <c r="M55" s="35">
        <f t="shared" si="10"/>
        <v>51.589091654705769</v>
      </c>
      <c r="N55" s="35">
        <f t="shared" si="10"/>
        <v>51.620370370370374</v>
      </c>
      <c r="O55" s="35">
        <f t="shared" si="10"/>
        <v>50.706436420722135</v>
      </c>
      <c r="P55" s="35">
        <f t="shared" si="10"/>
        <v>50.395655546935615</v>
      </c>
      <c r="Q55" s="35">
        <f t="shared" si="10"/>
        <v>51.04747550866616</v>
      </c>
      <c r="R55" s="35">
        <f t="shared" si="10"/>
        <v>51.143510577472838</v>
      </c>
      <c r="S55" s="35">
        <f t="shared" si="10"/>
        <v>51.911149574498772</v>
      </c>
      <c r="T55" s="35">
        <f t="shared" si="10"/>
        <v>52.8159645232816</v>
      </c>
      <c r="U55" s="35">
        <f t="shared" si="10"/>
        <v>52.780630961115179</v>
      </c>
      <c r="V55" s="35">
        <f t="shared" si="10"/>
        <v>52.037967615857063</v>
      </c>
      <c r="W55" s="35">
        <f t="shared" si="10"/>
        <v>52.34008314335523</v>
      </c>
      <c r="X55" s="35">
        <f t="shared" si="10"/>
        <v>52.851074784399529</v>
      </c>
      <c r="Y55" s="35">
        <f t="shared" si="10"/>
        <v>53.339236023273465</v>
      </c>
      <c r="Z55" s="39">
        <f t="shared" si="10"/>
        <v>53.633345628919216</v>
      </c>
      <c r="AA55" s="39">
        <f t="shared" ref="AA55" si="11">(AA16/(AA15+AA16))*100</f>
        <v>54.206716506467309</v>
      </c>
    </row>
    <row r="56" spans="2:27">
      <c r="D56" t="s">
        <v>37</v>
      </c>
      <c r="E56" s="35">
        <f t="shared" ref="E56:Z56" si="12">(E18/(E17+E18))*100</f>
        <v>45.463981731368072</v>
      </c>
      <c r="F56" s="35">
        <f t="shared" si="12"/>
        <v>46.08124743537136</v>
      </c>
      <c r="G56" s="35">
        <f t="shared" si="12"/>
        <v>46.325486182190382</v>
      </c>
      <c r="H56" s="35">
        <f t="shared" si="12"/>
        <v>48.038611624563565</v>
      </c>
      <c r="I56" s="35">
        <f t="shared" si="12"/>
        <v>48.334010564811052</v>
      </c>
      <c r="J56" s="35">
        <f t="shared" si="12"/>
        <v>48.765190121520973</v>
      </c>
      <c r="K56" s="35">
        <f t="shared" si="12"/>
        <v>49.44931864849729</v>
      </c>
      <c r="L56" s="35">
        <f t="shared" si="12"/>
        <v>50.080659616418707</v>
      </c>
      <c r="M56" s="35">
        <f t="shared" si="12"/>
        <v>50.548090523338054</v>
      </c>
      <c r="N56" s="35">
        <f t="shared" si="12"/>
        <v>50.565535595475723</v>
      </c>
      <c r="O56" s="35">
        <f t="shared" si="12"/>
        <v>50.287269428485025</v>
      </c>
      <c r="P56" s="35">
        <f t="shared" si="12"/>
        <v>49.978714346530438</v>
      </c>
      <c r="Q56" s="35">
        <f t="shared" si="12"/>
        <v>51.627841706427169</v>
      </c>
      <c r="R56" s="35">
        <f t="shared" si="12"/>
        <v>53.156996587030712</v>
      </c>
      <c r="S56" s="35">
        <f t="shared" si="12"/>
        <v>53.215284249767002</v>
      </c>
      <c r="T56" s="35">
        <f t="shared" si="12"/>
        <v>53.864353312302839</v>
      </c>
      <c r="U56" s="35">
        <f t="shared" si="12"/>
        <v>54.597453054176562</v>
      </c>
      <c r="V56" s="35">
        <f t="shared" si="12"/>
        <v>53.802166934189408</v>
      </c>
      <c r="W56" s="35">
        <f t="shared" si="12"/>
        <v>53.255183104049607</v>
      </c>
      <c r="X56" s="35">
        <f t="shared" si="12"/>
        <v>53.315073668303739</v>
      </c>
      <c r="Y56" s="35">
        <f t="shared" si="12"/>
        <v>53.801905446701412</v>
      </c>
      <c r="Z56" s="20">
        <f t="shared" si="12"/>
        <v>53.534923339011932</v>
      </c>
      <c r="AA56" s="20">
        <f t="shared" ref="AA56" si="13">(AA18/(AA17+AA18))*100</f>
        <v>53.926400525710527</v>
      </c>
    </row>
    <row r="57" spans="2:27" ht="28">
      <c r="D57" s="4" t="s">
        <v>47</v>
      </c>
      <c r="E57" s="35">
        <f t="shared" ref="E57:Z57" si="14">(E20/(E19+E20))*100</f>
        <v>40.993788819875775</v>
      </c>
      <c r="F57" s="35">
        <f t="shared" si="14"/>
        <v>42.942345924453278</v>
      </c>
      <c r="G57" s="35">
        <f t="shared" si="14"/>
        <v>44.556451612903224</v>
      </c>
      <c r="H57" s="35">
        <f t="shared" si="14"/>
        <v>45.492662473794546</v>
      </c>
      <c r="I57" s="35">
        <f t="shared" si="14"/>
        <v>50.212765957446805</v>
      </c>
      <c r="J57" s="35">
        <f t="shared" si="14"/>
        <v>51.106194690265482</v>
      </c>
      <c r="K57" s="35">
        <f t="shared" si="14"/>
        <v>50.669642857142861</v>
      </c>
      <c r="L57" s="35">
        <f t="shared" si="14"/>
        <v>50.227272727272734</v>
      </c>
      <c r="M57" s="35">
        <f t="shared" si="14"/>
        <v>51.312649164677801</v>
      </c>
      <c r="N57" s="35">
        <f t="shared" si="14"/>
        <v>51.81818181818182</v>
      </c>
      <c r="O57" s="35">
        <f t="shared" si="14"/>
        <v>52.592592592592588</v>
      </c>
      <c r="P57" s="35">
        <f t="shared" si="14"/>
        <v>54.183266932270911</v>
      </c>
      <c r="Q57" s="35">
        <f t="shared" si="14"/>
        <v>55.428571428571431</v>
      </c>
      <c r="R57" s="35">
        <f t="shared" si="14"/>
        <v>55.597722960151806</v>
      </c>
      <c r="S57" s="35">
        <f t="shared" si="14"/>
        <v>58.206429780033844</v>
      </c>
      <c r="T57" s="35">
        <f t="shared" si="14"/>
        <v>59.540636042402831</v>
      </c>
      <c r="U57" s="35">
        <f t="shared" si="14"/>
        <v>58.064516129032263</v>
      </c>
      <c r="V57" s="35">
        <f t="shared" si="14"/>
        <v>57.632933104631221</v>
      </c>
      <c r="W57" s="35">
        <f t="shared" si="14"/>
        <v>57.555178268251275</v>
      </c>
      <c r="X57" s="35">
        <f t="shared" si="14"/>
        <v>56.0126582278481</v>
      </c>
      <c r="Y57" s="35">
        <f t="shared" si="14"/>
        <v>57.080924855491332</v>
      </c>
      <c r="Z57" s="39">
        <f t="shared" si="14"/>
        <v>57.123655913978496</v>
      </c>
      <c r="AA57" s="39">
        <f t="shared" ref="AA57" si="15">(AA20/(AA19+AA20))*100</f>
        <v>57.777777777777771</v>
      </c>
    </row>
    <row r="58" spans="2:27" ht="42">
      <c r="D58" s="4" t="s">
        <v>58</v>
      </c>
      <c r="E58" s="35">
        <f t="shared" ref="E58:Z58" si="16">(E22/(E22+E21))*100</f>
        <v>37.467700258397933</v>
      </c>
      <c r="F58" s="35">
        <f t="shared" si="16"/>
        <v>39.522546419098141</v>
      </c>
      <c r="G58" s="35">
        <f t="shared" si="16"/>
        <v>42.346938775510203</v>
      </c>
      <c r="H58" s="35">
        <f t="shared" si="16"/>
        <v>43.478260869565219</v>
      </c>
      <c r="I58" s="35">
        <f t="shared" si="16"/>
        <v>43.684210526315795</v>
      </c>
      <c r="J58" s="35">
        <f t="shared" si="16"/>
        <v>46.448087431693992</v>
      </c>
      <c r="K58" s="35">
        <f t="shared" si="16"/>
        <v>45.040214477211798</v>
      </c>
      <c r="L58" s="35">
        <f t="shared" si="16"/>
        <v>47.072599531615928</v>
      </c>
      <c r="M58" s="35">
        <f t="shared" si="16"/>
        <v>49.024390243902438</v>
      </c>
      <c r="N58" s="35">
        <f t="shared" si="16"/>
        <v>52.618453865336654</v>
      </c>
      <c r="O58" s="35">
        <f t="shared" si="16"/>
        <v>52.488687782805435</v>
      </c>
      <c r="P58" s="35">
        <f t="shared" si="16"/>
        <v>51.953125</v>
      </c>
      <c r="Q58" s="35">
        <f t="shared" si="16"/>
        <v>50.515463917525771</v>
      </c>
      <c r="R58" s="35">
        <f t="shared" si="16"/>
        <v>50</v>
      </c>
      <c r="S58" s="35">
        <f t="shared" si="16"/>
        <v>50</v>
      </c>
      <c r="T58" s="35">
        <f t="shared" si="16"/>
        <v>50</v>
      </c>
      <c r="U58" s="35">
        <f t="shared" si="16"/>
        <v>55.24475524475524</v>
      </c>
      <c r="V58" s="35">
        <f t="shared" si="16"/>
        <v>55.01319261213721</v>
      </c>
      <c r="W58" s="35">
        <f t="shared" si="16"/>
        <v>55.555555555555557</v>
      </c>
      <c r="X58" s="35">
        <f t="shared" si="16"/>
        <v>54.933008526187578</v>
      </c>
      <c r="Y58" s="35">
        <f t="shared" si="16"/>
        <v>55.384615384615387</v>
      </c>
      <c r="Z58" s="39">
        <f t="shared" si="16"/>
        <v>54.373522458628841</v>
      </c>
      <c r="AA58" s="39">
        <f t="shared" ref="AA58" si="17">(AA22/(AA22+AA21))*100</f>
        <v>54.231227651966627</v>
      </c>
    </row>
    <row r="59" spans="2:27">
      <c r="D59" t="s">
        <v>40</v>
      </c>
      <c r="E59" s="35">
        <f t="shared" ref="E59:Z59" si="18">(E24/(E24+E23))*100</f>
        <v>48.86699507389163</v>
      </c>
      <c r="F59" s="35">
        <f t="shared" si="18"/>
        <v>50.527325023969318</v>
      </c>
      <c r="G59" s="35">
        <f t="shared" si="18"/>
        <v>51.866801210898082</v>
      </c>
      <c r="H59" s="35">
        <f t="shared" si="18"/>
        <v>52.178423236514526</v>
      </c>
      <c r="I59" s="35">
        <f t="shared" si="18"/>
        <v>51.803607214428858</v>
      </c>
      <c r="J59" s="35">
        <f t="shared" si="18"/>
        <v>52.053486150907361</v>
      </c>
      <c r="K59" s="35">
        <f t="shared" si="18"/>
        <v>52.403393025447684</v>
      </c>
      <c r="L59" s="35">
        <f t="shared" si="18"/>
        <v>52.539404553415061</v>
      </c>
      <c r="M59" s="35">
        <f t="shared" si="18"/>
        <v>50.486223662884932</v>
      </c>
      <c r="N59" s="35">
        <f t="shared" si="18"/>
        <v>49.694189602446478</v>
      </c>
      <c r="O59" s="35">
        <f t="shared" si="18"/>
        <v>49.072164948453604</v>
      </c>
      <c r="P59" s="35">
        <f t="shared" si="18"/>
        <v>49.840255591054309</v>
      </c>
      <c r="Q59" s="35">
        <f t="shared" si="18"/>
        <v>50.784427658338174</v>
      </c>
      <c r="R59" s="35">
        <f t="shared" si="18"/>
        <v>49.76</v>
      </c>
      <c r="S59" s="35">
        <f t="shared" si="18"/>
        <v>50.750416898276818</v>
      </c>
      <c r="T59" s="35">
        <f t="shared" si="18"/>
        <v>53.103448275862064</v>
      </c>
      <c r="U59" s="35">
        <f t="shared" si="18"/>
        <v>52.797558494404882</v>
      </c>
      <c r="V59" s="35">
        <f t="shared" si="18"/>
        <v>52.012522361359572</v>
      </c>
      <c r="W59" s="35">
        <f t="shared" si="18"/>
        <v>51.608695652173907</v>
      </c>
      <c r="X59" s="35">
        <f t="shared" si="18"/>
        <v>54.541666666666664</v>
      </c>
      <c r="Y59" s="35">
        <f t="shared" si="18"/>
        <v>55.564715581203629</v>
      </c>
      <c r="Z59" s="20">
        <f t="shared" si="18"/>
        <v>56.373937677053817</v>
      </c>
      <c r="AA59" s="20">
        <f t="shared" ref="AA59" si="19">(AA24/(AA24+AA23))*100</f>
        <v>56.24133148404993</v>
      </c>
    </row>
    <row r="60" spans="2:27" ht="42">
      <c r="D60" s="4" t="s">
        <v>48</v>
      </c>
      <c r="E60" s="35">
        <f t="shared" ref="E60:Z60" si="20">(E26/(E26+E25))*100</f>
        <v>48.481619605753863</v>
      </c>
      <c r="F60" s="35">
        <f t="shared" si="20"/>
        <v>49.240121580547111</v>
      </c>
      <c r="G60" s="35">
        <f t="shared" si="20"/>
        <v>49.101796407185624</v>
      </c>
      <c r="H60" s="35">
        <f t="shared" si="20"/>
        <v>51.049292337725717</v>
      </c>
      <c r="I60" s="35">
        <f t="shared" si="20"/>
        <v>50.713934022648942</v>
      </c>
      <c r="J60" s="35">
        <f t="shared" si="20"/>
        <v>54.146341463414636</v>
      </c>
      <c r="K60" s="35">
        <f t="shared" si="20"/>
        <v>54.702495201535505</v>
      </c>
      <c r="L60" s="35">
        <f t="shared" si="20"/>
        <v>54.728546409807358</v>
      </c>
      <c r="M60" s="35">
        <f t="shared" si="20"/>
        <v>55.441570026761823</v>
      </c>
      <c r="N60" s="35">
        <f t="shared" si="20"/>
        <v>55.645161290322577</v>
      </c>
      <c r="O60" s="35">
        <f t="shared" si="20"/>
        <v>56.100342075256563</v>
      </c>
      <c r="P60" s="35">
        <f t="shared" si="20"/>
        <v>55.555555555555557</v>
      </c>
      <c r="Q60" s="35">
        <f t="shared" si="20"/>
        <v>54.347158218125955</v>
      </c>
      <c r="R60" s="35">
        <f t="shared" si="20"/>
        <v>54.376108811354229</v>
      </c>
      <c r="S60" s="35">
        <f t="shared" si="20"/>
        <v>54.813793103448269</v>
      </c>
      <c r="T60" s="35">
        <f t="shared" si="20"/>
        <v>56.40608034744843</v>
      </c>
      <c r="U60" s="35">
        <f t="shared" si="20"/>
        <v>57.467272241517499</v>
      </c>
      <c r="V60" s="35">
        <f t="shared" si="20"/>
        <v>57.677053824362602</v>
      </c>
      <c r="W60" s="35">
        <f t="shared" si="20"/>
        <v>56.427423674343871</v>
      </c>
      <c r="X60" s="35">
        <f t="shared" si="20"/>
        <v>57.49029754204399</v>
      </c>
      <c r="Y60" s="35">
        <f t="shared" si="20"/>
        <v>57.922488795148965</v>
      </c>
      <c r="Z60" s="39">
        <f t="shared" si="20"/>
        <v>58.260408379740127</v>
      </c>
      <c r="AA60" s="39">
        <f t="shared" ref="AA60" si="21">(AA26/(AA26+AA25))*100</f>
        <v>58.186738836265228</v>
      </c>
    </row>
    <row r="61" spans="2:27" s="40" customFormat="1">
      <c r="D61" s="41"/>
      <c r="E61" s="42"/>
      <c r="F61" s="42"/>
      <c r="G61" s="42"/>
      <c r="H61" s="42"/>
      <c r="I61" s="42"/>
      <c r="J61" s="42"/>
      <c r="K61" s="42"/>
      <c r="L61" s="42"/>
      <c r="M61" s="42"/>
      <c r="N61" s="42"/>
      <c r="O61" s="42"/>
      <c r="P61" s="42"/>
      <c r="Q61" s="42"/>
      <c r="R61" s="42"/>
      <c r="S61" s="42"/>
      <c r="T61" s="42"/>
      <c r="U61" s="42"/>
      <c r="V61" s="42"/>
      <c r="W61" s="42"/>
      <c r="X61" s="42"/>
      <c r="Y61" s="42"/>
      <c r="Z61" s="43"/>
      <c r="AA61" s="43"/>
    </row>
    <row r="62" spans="2:27">
      <c r="C62" s="4" t="s">
        <v>5</v>
      </c>
      <c r="D62" s="4" t="s">
        <v>228</v>
      </c>
      <c r="E62" s="35">
        <f t="shared" ref="E62:T62" si="22">(E28/(E27+E28))*100</f>
        <v>34.944771194950505</v>
      </c>
      <c r="F62" s="35">
        <f t="shared" si="22"/>
        <v>36.538722365387223</v>
      </c>
      <c r="G62" s="35">
        <f t="shared" si="22"/>
        <v>38.075701429327687</v>
      </c>
      <c r="H62" s="35">
        <f t="shared" si="22"/>
        <v>39.30689155356437</v>
      </c>
      <c r="I62" s="35">
        <f t="shared" si="22"/>
        <v>40.469285525968893</v>
      </c>
      <c r="J62" s="35">
        <f t="shared" si="22"/>
        <v>42.381832585159756</v>
      </c>
      <c r="K62" s="35">
        <f t="shared" si="22"/>
        <v>44.14516944865958</v>
      </c>
      <c r="L62" s="35">
        <f t="shared" si="22"/>
        <v>44.431774990497907</v>
      </c>
      <c r="M62" s="35">
        <f t="shared" si="22"/>
        <v>45.360303413400757</v>
      </c>
      <c r="N62" s="35">
        <f t="shared" si="22"/>
        <v>45.936395759717314</v>
      </c>
      <c r="O62" s="35">
        <f t="shared" si="22"/>
        <v>45.685279187817258</v>
      </c>
      <c r="P62" s="35">
        <f t="shared" si="22"/>
        <v>45.531231170917856</v>
      </c>
      <c r="Q62" s="35">
        <f t="shared" si="22"/>
        <v>45.56611608378703</v>
      </c>
      <c r="R62" s="35">
        <f t="shared" si="22"/>
        <v>45.5811928602525</v>
      </c>
      <c r="S62" s="35">
        <f t="shared" si="22"/>
        <v>46.016831440477162</v>
      </c>
      <c r="T62" s="35">
        <f t="shared" si="22"/>
        <v>46.156835315147276</v>
      </c>
      <c r="U62" s="35">
        <f t="shared" ref="U62:Z62" si="23">(U28/(U27+U28))*100</f>
        <v>46.740183294836449</v>
      </c>
      <c r="V62" s="35">
        <f t="shared" si="23"/>
        <v>46.64581160931526</v>
      </c>
      <c r="W62" s="35">
        <f t="shared" si="23"/>
        <v>46.979776476849388</v>
      </c>
      <c r="X62" s="35">
        <f t="shared" si="23"/>
        <v>47.310035267714014</v>
      </c>
      <c r="Y62" s="35">
        <f t="shared" si="23"/>
        <v>47.235238987816309</v>
      </c>
      <c r="Z62" s="35">
        <f t="shared" si="23"/>
        <v>47.784342688330874</v>
      </c>
      <c r="AA62" s="35">
        <f t="shared" ref="AA62" si="24">(AA28/(AA27+AA28))*100</f>
        <v>47.615267175572519</v>
      </c>
    </row>
    <row r="63" spans="2:27" ht="56">
      <c r="D63" s="4" t="s">
        <v>57</v>
      </c>
      <c r="E63" s="35">
        <f t="shared" ref="E63:T63" si="25">(E30/(E30+E29))*100</f>
        <v>24.489795918367346</v>
      </c>
      <c r="F63" s="35">
        <f t="shared" si="25"/>
        <v>25.454545454545453</v>
      </c>
      <c r="G63" s="35">
        <f t="shared" si="25"/>
        <v>28.333333333333332</v>
      </c>
      <c r="H63" s="35">
        <f t="shared" si="25"/>
        <v>30.303030303030305</v>
      </c>
      <c r="I63" s="35">
        <f t="shared" si="25"/>
        <v>31.818181818181817</v>
      </c>
      <c r="J63" s="35">
        <f t="shared" si="25"/>
        <v>39.705882352941174</v>
      </c>
      <c r="K63" s="35">
        <f t="shared" si="25"/>
        <v>42.647058823529413</v>
      </c>
      <c r="L63" s="35">
        <f t="shared" si="25"/>
        <v>40.54054054054054</v>
      </c>
      <c r="M63" s="35">
        <f t="shared" si="25"/>
        <v>41.333333333333336</v>
      </c>
      <c r="N63" s="35">
        <f t="shared" si="25"/>
        <v>44.155844155844157</v>
      </c>
      <c r="O63" s="35">
        <f t="shared" si="25"/>
        <v>44.578313253012048</v>
      </c>
      <c r="P63" s="35">
        <f t="shared" si="25"/>
        <v>47.311827956989248</v>
      </c>
      <c r="Q63" s="35">
        <f t="shared" si="25"/>
        <v>46.601941747572816</v>
      </c>
      <c r="R63" s="35">
        <f t="shared" si="25"/>
        <v>47.863247863247864</v>
      </c>
      <c r="S63" s="35">
        <f t="shared" si="25"/>
        <v>50</v>
      </c>
      <c r="T63" s="35">
        <f t="shared" si="25"/>
        <v>46.875</v>
      </c>
      <c r="U63" s="35">
        <f t="shared" ref="U63:Z63" si="26">(U30/(U30+U29))*100</f>
        <v>44.20289855072464</v>
      </c>
      <c r="V63" s="35">
        <f t="shared" si="26"/>
        <v>43.225806451612904</v>
      </c>
      <c r="W63" s="35">
        <f t="shared" si="26"/>
        <v>42.857142857142854</v>
      </c>
      <c r="X63" s="35">
        <f t="shared" si="26"/>
        <v>44.585987261146499</v>
      </c>
      <c r="Y63" s="35">
        <f t="shared" si="26"/>
        <v>43.113772455089823</v>
      </c>
      <c r="Z63" s="35">
        <f t="shared" si="26"/>
        <v>43.877551020408163</v>
      </c>
      <c r="AA63" s="35">
        <f t="shared" ref="AA63" si="27">(AA30/(AA30+AA29))*100</f>
        <v>42.857142857142854</v>
      </c>
    </row>
    <row r="64" spans="2:27" ht="56">
      <c r="D64" s="4" t="s">
        <v>43</v>
      </c>
      <c r="E64" s="35">
        <v>0</v>
      </c>
      <c r="F64" s="35">
        <v>0</v>
      </c>
      <c r="G64" s="35">
        <v>0</v>
      </c>
      <c r="H64" s="35">
        <v>0</v>
      </c>
      <c r="I64" s="35">
        <f t="shared" ref="I64:Z64" si="28">(I32/(I31+I32))*100</f>
        <v>50</v>
      </c>
      <c r="J64" s="35">
        <f t="shared" si="28"/>
        <v>33.333333333333329</v>
      </c>
      <c r="K64" s="35">
        <f t="shared" si="28"/>
        <v>25</v>
      </c>
      <c r="L64" s="35">
        <f t="shared" si="28"/>
        <v>50</v>
      </c>
      <c r="M64" s="35">
        <f t="shared" si="28"/>
        <v>66.666666666666657</v>
      </c>
      <c r="N64" s="35">
        <f t="shared" si="28"/>
        <v>50</v>
      </c>
      <c r="O64" s="35">
        <f t="shared" si="28"/>
        <v>42.857142857142854</v>
      </c>
      <c r="P64" s="35">
        <f t="shared" si="28"/>
        <v>50</v>
      </c>
      <c r="Q64" s="35">
        <f t="shared" si="28"/>
        <v>57.142857142857139</v>
      </c>
      <c r="R64" s="35">
        <f t="shared" si="28"/>
        <v>42.857142857142854</v>
      </c>
      <c r="S64" s="35">
        <f t="shared" si="28"/>
        <v>40</v>
      </c>
      <c r="T64" s="35">
        <f t="shared" si="28"/>
        <v>40</v>
      </c>
      <c r="U64" s="35">
        <f t="shared" si="28"/>
        <v>50</v>
      </c>
      <c r="V64" s="35">
        <f t="shared" si="28"/>
        <v>60</v>
      </c>
      <c r="W64" s="35">
        <f t="shared" si="28"/>
        <v>61.53846153846154</v>
      </c>
      <c r="X64" s="35">
        <f t="shared" si="28"/>
        <v>64.705882352941174</v>
      </c>
      <c r="Y64" s="35">
        <f t="shared" si="28"/>
        <v>53.333333333333336</v>
      </c>
      <c r="Z64" s="35">
        <f t="shared" si="28"/>
        <v>55.000000000000007</v>
      </c>
      <c r="AA64" s="35">
        <f t="shared" ref="AA64" si="29">(AA32/(AA31+AA32))*100</f>
        <v>55.000000000000007</v>
      </c>
    </row>
    <row r="65" spans="2:27" ht="42">
      <c r="D65" s="4" t="s">
        <v>44</v>
      </c>
      <c r="E65" s="35">
        <f t="shared" ref="E65:T65" si="30">(E34/(E34+E33))*100</f>
        <v>35.714285714285715</v>
      </c>
      <c r="F65" s="35">
        <f t="shared" si="30"/>
        <v>37.142857142857146</v>
      </c>
      <c r="G65" s="35">
        <f t="shared" si="30"/>
        <v>37.5</v>
      </c>
      <c r="H65" s="35">
        <f t="shared" si="30"/>
        <v>39.416058394160586</v>
      </c>
      <c r="I65" s="35">
        <f t="shared" si="30"/>
        <v>40.277777777777779</v>
      </c>
      <c r="J65" s="35">
        <f t="shared" si="30"/>
        <v>43.650793650793652</v>
      </c>
      <c r="K65" s="35">
        <f t="shared" si="30"/>
        <v>44.800000000000004</v>
      </c>
      <c r="L65" s="35">
        <f t="shared" si="30"/>
        <v>42.276422764227647</v>
      </c>
      <c r="M65" s="35">
        <f t="shared" si="30"/>
        <v>44.696969696969695</v>
      </c>
      <c r="N65" s="35">
        <f t="shared" si="30"/>
        <v>41.666666666666671</v>
      </c>
      <c r="O65" s="35">
        <f t="shared" si="30"/>
        <v>42.763157894736842</v>
      </c>
      <c r="P65" s="35">
        <f t="shared" si="30"/>
        <v>42.196531791907518</v>
      </c>
      <c r="Q65" s="35">
        <f t="shared" si="30"/>
        <v>43.315508021390379</v>
      </c>
      <c r="R65" s="35">
        <f t="shared" si="30"/>
        <v>47.368421052631575</v>
      </c>
      <c r="S65" s="35">
        <f t="shared" si="30"/>
        <v>48.113207547169814</v>
      </c>
      <c r="T65" s="35">
        <f t="shared" si="30"/>
        <v>45.97156398104265</v>
      </c>
      <c r="U65" s="35">
        <f t="shared" ref="U65:Z65" si="31">(U34/(U34+U33))*100</f>
        <v>45.045045045045043</v>
      </c>
      <c r="V65" s="35">
        <f t="shared" si="31"/>
        <v>45.333333333333329</v>
      </c>
      <c r="W65" s="35">
        <f t="shared" si="31"/>
        <v>42.857142857142854</v>
      </c>
      <c r="X65" s="35">
        <f t="shared" si="31"/>
        <v>43.333333333333336</v>
      </c>
      <c r="Y65" s="35">
        <f t="shared" si="31"/>
        <v>42.857142857142854</v>
      </c>
      <c r="Z65" s="35">
        <f t="shared" si="31"/>
        <v>42.798353909465021</v>
      </c>
      <c r="AA65" s="35">
        <f t="shared" ref="AA65" si="32">(AA34/(AA34+AA33))*100</f>
        <v>45.059288537549406</v>
      </c>
    </row>
    <row r="66" spans="2:27" ht="42">
      <c r="D66" s="4" t="s">
        <v>45</v>
      </c>
      <c r="E66" s="35">
        <f t="shared" ref="E66:T66" si="33">(E36/(E35+E36))*100</f>
        <v>26.923076923076923</v>
      </c>
      <c r="F66" s="35">
        <f t="shared" si="33"/>
        <v>27.500000000000004</v>
      </c>
      <c r="G66" s="35">
        <f t="shared" si="33"/>
        <v>30.37974683544304</v>
      </c>
      <c r="H66" s="35">
        <f t="shared" si="33"/>
        <v>30.985915492957744</v>
      </c>
      <c r="I66" s="35">
        <f t="shared" si="33"/>
        <v>35.2112676056338</v>
      </c>
      <c r="J66" s="35">
        <f t="shared" si="33"/>
        <v>39.393939393939391</v>
      </c>
      <c r="K66" s="35">
        <f t="shared" si="33"/>
        <v>43.939393939393938</v>
      </c>
      <c r="L66" s="35">
        <f t="shared" si="33"/>
        <v>47.058823529411761</v>
      </c>
      <c r="M66" s="35">
        <f t="shared" si="33"/>
        <v>46.666666666666664</v>
      </c>
      <c r="N66" s="35">
        <f t="shared" si="33"/>
        <v>48.148148148148145</v>
      </c>
      <c r="O66" s="35">
        <f t="shared" si="33"/>
        <v>50.574712643678168</v>
      </c>
      <c r="P66" s="35">
        <f t="shared" si="33"/>
        <v>50</v>
      </c>
      <c r="Q66" s="35">
        <f t="shared" si="33"/>
        <v>46.296296296296298</v>
      </c>
      <c r="R66" s="35">
        <f t="shared" si="33"/>
        <v>47.5</v>
      </c>
      <c r="S66" s="35">
        <f t="shared" si="33"/>
        <v>47.154471544715449</v>
      </c>
      <c r="T66" s="35">
        <f t="shared" si="33"/>
        <v>47.286821705426355</v>
      </c>
      <c r="U66" s="35">
        <f t="shared" ref="U66:Z66" si="34">(U36/(U35+U36))*100</f>
        <v>47.368421052631575</v>
      </c>
      <c r="V66" s="35">
        <f t="shared" si="34"/>
        <v>47.183098591549296</v>
      </c>
      <c r="W66" s="35">
        <f t="shared" si="34"/>
        <v>46.979865771812079</v>
      </c>
      <c r="X66" s="35">
        <f t="shared" si="34"/>
        <v>47.468354430379748</v>
      </c>
      <c r="Y66" s="35">
        <f t="shared" si="34"/>
        <v>49.032258064516128</v>
      </c>
      <c r="Z66" s="35">
        <f t="shared" si="34"/>
        <v>49.315068493150683</v>
      </c>
      <c r="AA66" s="35">
        <f t="shared" ref="AA66" si="35">(AA36/(AA35+AA36))*100</f>
        <v>47.945205479452049</v>
      </c>
    </row>
    <row r="67" spans="2:27" ht="28">
      <c r="D67" s="4" t="s">
        <v>46</v>
      </c>
      <c r="E67" s="35">
        <f t="shared" ref="E67:T67" si="36">(E38/(E37+E38))*100</f>
        <v>33.623978201634877</v>
      </c>
      <c r="F67" s="35">
        <f t="shared" si="36"/>
        <v>35.555555555555557</v>
      </c>
      <c r="G67" s="35">
        <f t="shared" si="36"/>
        <v>36.345966958211854</v>
      </c>
      <c r="H67" s="35">
        <f t="shared" si="36"/>
        <v>37.159253945480629</v>
      </c>
      <c r="I67" s="35">
        <f t="shared" si="36"/>
        <v>38.70967741935484</v>
      </c>
      <c r="J67" s="35">
        <f t="shared" si="36"/>
        <v>41.418764302059493</v>
      </c>
      <c r="K67" s="35">
        <f t="shared" si="36"/>
        <v>44.150796735328413</v>
      </c>
      <c r="L67" s="35">
        <f t="shared" si="36"/>
        <v>44.976452119309265</v>
      </c>
      <c r="M67" s="35">
        <f t="shared" si="36"/>
        <v>45.508508112386231</v>
      </c>
      <c r="N67" s="35">
        <f t="shared" si="36"/>
        <v>45.9874114870181</v>
      </c>
      <c r="O67" s="35">
        <f t="shared" si="36"/>
        <v>45.734163310142804</v>
      </c>
      <c r="P67" s="35">
        <f t="shared" si="36"/>
        <v>45.708955223880601</v>
      </c>
      <c r="Q67" s="35">
        <f t="shared" si="36"/>
        <v>46.437695146182229</v>
      </c>
      <c r="R67" s="35">
        <f t="shared" si="36"/>
        <v>46.270241571542343</v>
      </c>
      <c r="S67" s="35">
        <f t="shared" si="36"/>
        <v>46.481387047424782</v>
      </c>
      <c r="T67" s="35">
        <f t="shared" si="36"/>
        <v>46.968572135609996</v>
      </c>
      <c r="U67" s="35">
        <f t="shared" ref="U67:Z67" si="37">(U38/(U37+U38))*100</f>
        <v>47.408829174664106</v>
      </c>
      <c r="V67" s="35">
        <f t="shared" si="37"/>
        <v>47.601560706908423</v>
      </c>
      <c r="W67" s="35">
        <f t="shared" si="37"/>
        <v>47.752685814514365</v>
      </c>
      <c r="X67" s="35">
        <f t="shared" si="37"/>
        <v>48.163782186576611</v>
      </c>
      <c r="Y67" s="35">
        <f t="shared" si="37"/>
        <v>48.013994649104752</v>
      </c>
      <c r="Z67" s="35">
        <f t="shared" si="37"/>
        <v>48.413490321293153</v>
      </c>
      <c r="AA67" s="35">
        <f t="shared" ref="AA67" si="38">(AA38/(AA37+AA38))*100</f>
        <v>48.562487776256603</v>
      </c>
    </row>
    <row r="68" spans="2:27">
      <c r="D68" t="s">
        <v>37</v>
      </c>
      <c r="E68" s="35">
        <f t="shared" ref="E68:T68" si="39">(E40/(E39+E40))*100</f>
        <v>36.416184971098261</v>
      </c>
      <c r="F68" s="35">
        <f t="shared" si="39"/>
        <v>38.220757825370676</v>
      </c>
      <c r="G68" s="35">
        <f t="shared" si="39"/>
        <v>40.241120886282175</v>
      </c>
      <c r="H68" s="35">
        <f t="shared" si="39"/>
        <v>41.718392682130023</v>
      </c>
      <c r="I68" s="35">
        <f t="shared" si="39"/>
        <v>42.783338714885375</v>
      </c>
      <c r="J68" s="35">
        <f t="shared" si="39"/>
        <v>43.785031322123309</v>
      </c>
      <c r="K68" s="35">
        <f t="shared" si="39"/>
        <v>45.248273594212428</v>
      </c>
      <c r="L68" s="35">
        <f t="shared" si="39"/>
        <v>45.208131655372704</v>
      </c>
      <c r="M68" s="35">
        <f t="shared" si="39"/>
        <v>45.607358071677766</v>
      </c>
      <c r="N68" s="35">
        <f t="shared" si="39"/>
        <v>45.850871918220079</v>
      </c>
      <c r="O68" s="35">
        <f t="shared" si="39"/>
        <v>45.841500980117615</v>
      </c>
      <c r="P68" s="35">
        <f t="shared" si="39"/>
        <v>45.678053830227746</v>
      </c>
      <c r="Q68" s="35">
        <f t="shared" si="39"/>
        <v>45.432634369727644</v>
      </c>
      <c r="R68" s="35">
        <f t="shared" si="39"/>
        <v>45.378151260504204</v>
      </c>
      <c r="S68" s="35">
        <f t="shared" si="39"/>
        <v>46.139200338481068</v>
      </c>
      <c r="T68" s="35">
        <f t="shared" si="39"/>
        <v>46.317867719644617</v>
      </c>
      <c r="U68" s="35">
        <f t="shared" ref="U68:Z68" si="40">(U40/(U39+U40))*100</f>
        <v>46.908678389109468</v>
      </c>
      <c r="V68" s="35">
        <f t="shared" si="40"/>
        <v>46.626739475074864</v>
      </c>
      <c r="W68" s="35">
        <f t="shared" si="40"/>
        <v>47.184760620364123</v>
      </c>
      <c r="X68" s="35">
        <f t="shared" si="40"/>
        <v>47.395067777233386</v>
      </c>
      <c r="Y68" s="35">
        <f t="shared" si="40"/>
        <v>47.287191726332537</v>
      </c>
      <c r="Z68" s="35">
        <f t="shared" si="40"/>
        <v>47.591309823677577</v>
      </c>
      <c r="AA68" s="35">
        <f t="shared" ref="AA68" si="41">(AA40/(AA39+AA40))*100</f>
        <v>47.446048750194066</v>
      </c>
    </row>
    <row r="69" spans="2:27" ht="28">
      <c r="D69" s="4" t="s">
        <v>47</v>
      </c>
      <c r="E69" s="35">
        <f t="shared" ref="E69:T69" si="42">(E42/(E41+E42))*100</f>
        <v>32.142857142857146</v>
      </c>
      <c r="F69" s="35">
        <f t="shared" si="42"/>
        <v>34.134615384615387</v>
      </c>
      <c r="G69" s="35">
        <f t="shared" si="42"/>
        <v>35.609756097560975</v>
      </c>
      <c r="H69" s="35">
        <f t="shared" si="42"/>
        <v>36.318407960199004</v>
      </c>
      <c r="I69" s="35">
        <f t="shared" si="42"/>
        <v>36.787564766839374</v>
      </c>
      <c r="J69" s="35">
        <f t="shared" si="42"/>
        <v>37.640449438202246</v>
      </c>
      <c r="K69" s="35">
        <f t="shared" si="42"/>
        <v>40.361445783132531</v>
      </c>
      <c r="L69" s="35">
        <f t="shared" si="42"/>
        <v>40.909090909090914</v>
      </c>
      <c r="M69" s="35">
        <f t="shared" si="42"/>
        <v>41.17647058823529</v>
      </c>
      <c r="N69" s="35">
        <f t="shared" si="42"/>
        <v>43.39622641509434</v>
      </c>
      <c r="O69" s="35">
        <f t="shared" si="42"/>
        <v>41.139240506329116</v>
      </c>
      <c r="P69" s="35">
        <f t="shared" si="42"/>
        <v>40.86021505376344</v>
      </c>
      <c r="Q69" s="35">
        <f t="shared" si="42"/>
        <v>42.5</v>
      </c>
      <c r="R69" s="35">
        <f t="shared" si="42"/>
        <v>40.74074074074074</v>
      </c>
      <c r="S69" s="35">
        <f t="shared" si="42"/>
        <v>39.82683982683983</v>
      </c>
      <c r="T69" s="35">
        <f t="shared" si="42"/>
        <v>43.243243243243242</v>
      </c>
      <c r="U69" s="35">
        <f t="shared" ref="U69:Z69" si="43">(U42/(U41+U42))*100</f>
        <v>45.31835205992509</v>
      </c>
      <c r="V69" s="35">
        <f t="shared" si="43"/>
        <v>46.97508896797153</v>
      </c>
      <c r="W69" s="35">
        <f t="shared" si="43"/>
        <v>47.972972972972968</v>
      </c>
      <c r="X69" s="35">
        <f t="shared" si="43"/>
        <v>48.231511254019296</v>
      </c>
      <c r="Y69" s="35">
        <f t="shared" si="43"/>
        <v>48.286604361370713</v>
      </c>
      <c r="Z69" s="35">
        <f t="shared" si="43"/>
        <v>49.698795180722897</v>
      </c>
      <c r="AA69" s="35">
        <f t="shared" ref="AA69" si="44">(AA42/(AA41+AA42))*100</f>
        <v>48.255813953488378</v>
      </c>
    </row>
    <row r="70" spans="2:27" ht="42">
      <c r="D70" s="4" t="s">
        <v>58</v>
      </c>
      <c r="E70" s="35">
        <f t="shared" ref="E70:T70" si="45">(E44/(E44+E43))*100</f>
        <v>26.153846153846157</v>
      </c>
      <c r="F70" s="35">
        <f t="shared" si="45"/>
        <v>24.832214765100673</v>
      </c>
      <c r="G70" s="35">
        <f t="shared" si="45"/>
        <v>23.611111111111111</v>
      </c>
      <c r="H70" s="35">
        <f t="shared" si="45"/>
        <v>27.083333333333332</v>
      </c>
      <c r="I70" s="35">
        <f t="shared" si="45"/>
        <v>26.811594202898554</v>
      </c>
      <c r="J70" s="35">
        <f t="shared" si="45"/>
        <v>31.538461538461537</v>
      </c>
      <c r="K70" s="35">
        <f t="shared" si="45"/>
        <v>34.126984126984127</v>
      </c>
      <c r="L70" s="35">
        <f t="shared" si="45"/>
        <v>37.692307692307693</v>
      </c>
      <c r="M70" s="35">
        <f t="shared" si="45"/>
        <v>40</v>
      </c>
      <c r="N70" s="35">
        <f t="shared" si="45"/>
        <v>40.458015267175576</v>
      </c>
      <c r="O70" s="35">
        <f t="shared" si="45"/>
        <v>42.105263157894733</v>
      </c>
      <c r="P70" s="35">
        <f t="shared" si="45"/>
        <v>42.051282051282051</v>
      </c>
      <c r="Q70" s="35">
        <f t="shared" si="45"/>
        <v>42.18009478672986</v>
      </c>
      <c r="R70" s="35">
        <f t="shared" si="45"/>
        <v>42.372881355932201</v>
      </c>
      <c r="S70" s="35">
        <f t="shared" si="45"/>
        <v>42.372881355932201</v>
      </c>
      <c r="T70" s="35">
        <f t="shared" si="45"/>
        <v>42.372881355932201</v>
      </c>
      <c r="U70" s="35">
        <f t="shared" ref="U70:Z70" si="46">(U44/(U44+U43))*100</f>
        <v>45.867768595041326</v>
      </c>
      <c r="V70" s="35">
        <f t="shared" si="46"/>
        <v>44.551282051282051</v>
      </c>
      <c r="W70" s="35">
        <f t="shared" si="46"/>
        <v>43.465045592705167</v>
      </c>
      <c r="X70" s="35">
        <f t="shared" si="46"/>
        <v>45.086705202312139</v>
      </c>
      <c r="Y70" s="35">
        <f t="shared" si="46"/>
        <v>46.981627296587924</v>
      </c>
      <c r="Z70" s="35">
        <f t="shared" si="46"/>
        <v>45.202020202020208</v>
      </c>
      <c r="AA70" s="35">
        <f t="shared" ref="AA70" si="47">(AA44/(AA44+AA43))*100</f>
        <v>46.731234866828089</v>
      </c>
    </row>
    <row r="71" spans="2:27">
      <c r="D71" t="s">
        <v>40</v>
      </c>
      <c r="E71" s="35">
        <f t="shared" ref="E71:T71" si="48">(E46/(E46+E45))*100</f>
        <v>34.394904458598724</v>
      </c>
      <c r="F71" s="35">
        <f t="shared" si="48"/>
        <v>35.93519882179676</v>
      </c>
      <c r="G71" s="35">
        <f t="shared" si="48"/>
        <v>39.124293785310734</v>
      </c>
      <c r="H71" s="35">
        <f t="shared" si="48"/>
        <v>40.336134453781511</v>
      </c>
      <c r="I71" s="35">
        <f t="shared" si="48"/>
        <v>41.46685472496474</v>
      </c>
      <c r="J71" s="35">
        <f t="shared" si="48"/>
        <v>43.415340086830682</v>
      </c>
      <c r="K71" s="35">
        <f t="shared" si="48"/>
        <v>43.722304283604139</v>
      </c>
      <c r="L71" s="35">
        <f t="shared" si="48"/>
        <v>43.368107302533531</v>
      </c>
      <c r="M71" s="35">
        <f t="shared" si="48"/>
        <v>45.569620253164558</v>
      </c>
      <c r="N71" s="35">
        <f t="shared" si="48"/>
        <v>46.533333333333331</v>
      </c>
      <c r="O71" s="35">
        <f t="shared" si="48"/>
        <v>44.993968636911944</v>
      </c>
      <c r="P71" s="35">
        <f t="shared" si="48"/>
        <v>44.870466321243526</v>
      </c>
      <c r="Q71" s="35">
        <f t="shared" si="48"/>
        <v>43.410852713178294</v>
      </c>
      <c r="R71" s="35">
        <f t="shared" si="48"/>
        <v>43.938012762078394</v>
      </c>
      <c r="S71" s="35">
        <f t="shared" si="48"/>
        <v>44.140290846877676</v>
      </c>
      <c r="T71" s="35">
        <f t="shared" si="48"/>
        <v>44.157937147461723</v>
      </c>
      <c r="U71" s="35">
        <f t="shared" ref="U71:Z71" si="49">(U46/(U46+U45))*100</f>
        <v>44.830188679245282</v>
      </c>
      <c r="V71" s="35">
        <f t="shared" si="49"/>
        <v>43.600273785078713</v>
      </c>
      <c r="W71" s="35">
        <f t="shared" si="49"/>
        <v>44.531761624099545</v>
      </c>
      <c r="X71" s="35">
        <f t="shared" si="49"/>
        <v>45.070422535211272</v>
      </c>
      <c r="Y71" s="35">
        <f t="shared" si="49"/>
        <v>45.055624227441285</v>
      </c>
      <c r="Z71" s="35">
        <f t="shared" si="49"/>
        <v>46.17775015537601</v>
      </c>
      <c r="AA71" s="35">
        <f t="shared" ref="AA71" si="50">(AA46/(AA46+AA45))*100</f>
        <v>46.527777777777779</v>
      </c>
    </row>
    <row r="72" spans="2:27" ht="42">
      <c r="B72" s="4"/>
      <c r="D72" s="4" t="s">
        <v>48</v>
      </c>
      <c r="E72" s="35">
        <f t="shared" ref="E72:T72" si="51">(E48/(E48+E47))*100</f>
        <v>36.073997944501542</v>
      </c>
      <c r="F72" s="35">
        <f t="shared" si="51"/>
        <v>37.368922783603431</v>
      </c>
      <c r="G72" s="35">
        <f t="shared" si="51"/>
        <v>38.130155820348307</v>
      </c>
      <c r="H72" s="35">
        <f t="shared" si="51"/>
        <v>39.311594202898554</v>
      </c>
      <c r="I72" s="35">
        <f t="shared" si="51"/>
        <v>39.724770642201833</v>
      </c>
      <c r="J72" s="35">
        <f t="shared" si="51"/>
        <v>42.138939670932359</v>
      </c>
      <c r="K72" s="35">
        <f t="shared" si="51"/>
        <v>43.03201506591337</v>
      </c>
      <c r="L72" s="35">
        <f t="shared" si="51"/>
        <v>43.333333333333336</v>
      </c>
      <c r="M72" s="35">
        <f t="shared" si="51"/>
        <v>45.654450261780106</v>
      </c>
      <c r="N72" s="35">
        <f t="shared" si="51"/>
        <v>47.537688442211056</v>
      </c>
      <c r="O72" s="35">
        <f t="shared" si="51"/>
        <v>46.946216955332723</v>
      </c>
      <c r="P72" s="35">
        <f t="shared" si="51"/>
        <v>46.345657781599314</v>
      </c>
      <c r="Q72" s="35">
        <f t="shared" si="51"/>
        <v>46.504559270516715</v>
      </c>
      <c r="R72" s="35">
        <f t="shared" si="51"/>
        <v>46.264367816091955</v>
      </c>
      <c r="S72" s="35">
        <f t="shared" si="51"/>
        <v>46.537216828478968</v>
      </c>
      <c r="T72" s="35">
        <f t="shared" si="51"/>
        <v>45.934202358783367</v>
      </c>
      <c r="U72" s="35">
        <f t="shared" ref="U72:Z72" si="52">(U48/(U48+U47))*100</f>
        <v>46.785058175137785</v>
      </c>
      <c r="V72" s="35">
        <f t="shared" si="52"/>
        <v>47.475893363584795</v>
      </c>
      <c r="W72" s="35">
        <f t="shared" si="52"/>
        <v>47.60348583877996</v>
      </c>
      <c r="X72" s="35">
        <f t="shared" si="52"/>
        <v>47.523219814241486</v>
      </c>
      <c r="Y72" s="35">
        <f t="shared" si="52"/>
        <v>47.619047619047613</v>
      </c>
      <c r="Z72" s="35">
        <f t="shared" si="52"/>
        <v>49.125514403292179</v>
      </c>
      <c r="AA72" s="35">
        <f t="shared" ref="AA72" si="53">(AA48/(AA48+AA47))*100</f>
        <v>47.436589314624932</v>
      </c>
    </row>
    <row r="73" spans="2:27">
      <c r="E73" s="35"/>
      <c r="F73" s="35"/>
      <c r="G73" s="35"/>
      <c r="H73" s="35"/>
      <c r="I73" s="35"/>
      <c r="J73" s="35"/>
      <c r="K73" s="35"/>
      <c r="L73" s="35"/>
      <c r="M73" s="35"/>
      <c r="N73" s="35"/>
      <c r="O73" s="35"/>
      <c r="P73" s="35"/>
      <c r="Q73" s="35"/>
      <c r="R73" s="35"/>
      <c r="S73" s="35"/>
      <c r="T73" s="35"/>
      <c r="U73" s="35"/>
      <c r="V73" s="35"/>
      <c r="W73" s="35"/>
      <c r="X73" s="35"/>
      <c r="Y73" s="35"/>
      <c r="Z73" s="15"/>
    </row>
    <row r="74" spans="2:27">
      <c r="C74" s="4"/>
      <c r="E74" s="15"/>
      <c r="F74" s="15"/>
      <c r="G74" s="15"/>
      <c r="H74" s="15"/>
      <c r="I74" s="15"/>
      <c r="J74" s="15"/>
      <c r="K74" s="15"/>
      <c r="L74" s="15"/>
      <c r="M74" s="15"/>
      <c r="N74" s="15"/>
      <c r="O74" s="15"/>
      <c r="P74" s="15"/>
      <c r="Q74" s="15"/>
      <c r="R74" s="15"/>
      <c r="S74" s="15"/>
      <c r="T74" s="15"/>
      <c r="U74" s="15"/>
      <c r="V74" s="15"/>
      <c r="W74" s="15"/>
      <c r="X74" s="15"/>
      <c r="Y74" s="15"/>
      <c r="Z74" s="15"/>
    </row>
    <row r="75" spans="2:27">
      <c r="E75" s="15"/>
      <c r="F75" s="15"/>
      <c r="G75" s="15"/>
      <c r="H75" s="15"/>
      <c r="I75" s="15"/>
      <c r="J75" s="15"/>
      <c r="K75" s="15"/>
      <c r="L75" s="15"/>
      <c r="M75" s="15"/>
      <c r="N75" s="15"/>
      <c r="O75" s="15"/>
      <c r="P75" s="15"/>
      <c r="Q75" s="15"/>
      <c r="R75" s="15"/>
      <c r="S75" s="15"/>
      <c r="T75" s="15"/>
      <c r="U75" s="15"/>
      <c r="V75" s="15"/>
      <c r="W75" s="15"/>
      <c r="X75" s="15"/>
      <c r="Y75" s="15"/>
      <c r="Z75" s="15"/>
    </row>
    <row r="76" spans="2:27">
      <c r="C76" s="4"/>
      <c r="E76" s="15"/>
      <c r="F76" s="15"/>
      <c r="G76" s="15"/>
      <c r="H76" s="15"/>
      <c r="I76" s="15"/>
      <c r="J76" s="15"/>
      <c r="K76" s="15"/>
      <c r="L76" s="15"/>
      <c r="M76" s="15"/>
      <c r="N76" s="15"/>
      <c r="O76" s="15"/>
      <c r="P76" s="15"/>
      <c r="Q76" s="15"/>
      <c r="R76" s="15"/>
      <c r="S76" s="15"/>
      <c r="T76" s="15"/>
      <c r="U76" s="15"/>
      <c r="V76" s="15"/>
      <c r="W76" s="15"/>
      <c r="X76" s="15"/>
      <c r="Y76" s="15"/>
      <c r="Z76" s="15"/>
    </row>
    <row r="77" spans="2:27">
      <c r="E77" s="15"/>
      <c r="F77" s="15"/>
      <c r="G77" s="15"/>
      <c r="H77" s="15"/>
      <c r="I77" s="15"/>
      <c r="J77" s="15"/>
      <c r="K77" s="15"/>
      <c r="L77" s="15"/>
      <c r="M77" s="15"/>
      <c r="N77" s="15"/>
      <c r="O77" s="15"/>
      <c r="P77" s="15"/>
      <c r="Q77" s="15"/>
      <c r="R77" s="15"/>
      <c r="S77" s="15"/>
      <c r="T77" s="15"/>
      <c r="U77" s="15"/>
      <c r="V77" s="15"/>
      <c r="W77" s="15"/>
      <c r="X77" s="15"/>
      <c r="Y77" s="15"/>
      <c r="Z77" s="15"/>
    </row>
    <row r="78" spans="2:27">
      <c r="E78" s="15"/>
      <c r="F78" s="15"/>
      <c r="G78" s="15"/>
      <c r="H78" s="15"/>
      <c r="I78" s="15"/>
      <c r="J78" s="15"/>
      <c r="K78" s="15"/>
      <c r="L78" s="15"/>
      <c r="M78" s="15"/>
      <c r="N78" s="15"/>
      <c r="O78" s="15"/>
      <c r="P78" s="15"/>
      <c r="Q78" s="15"/>
      <c r="R78" s="15"/>
      <c r="S78" s="15"/>
      <c r="T78" s="15"/>
      <c r="U78" s="15"/>
      <c r="V78" s="15"/>
      <c r="W78" s="15"/>
      <c r="X78" s="15"/>
      <c r="Y78" s="15"/>
      <c r="Z78" s="15"/>
    </row>
    <row r="79" spans="2:27">
      <c r="E79" s="15"/>
      <c r="F79" s="15"/>
      <c r="G79" s="15"/>
      <c r="H79" s="15"/>
      <c r="I79" s="15"/>
      <c r="J79" s="15"/>
      <c r="K79" s="15"/>
      <c r="L79" s="15"/>
      <c r="M79" s="15"/>
      <c r="N79" s="15"/>
      <c r="O79" s="15"/>
      <c r="P79" s="15"/>
      <c r="Q79" s="15"/>
      <c r="R79" s="15"/>
      <c r="S79" s="15"/>
      <c r="T79" s="15"/>
      <c r="U79" s="15"/>
      <c r="V79" s="15"/>
      <c r="W79" s="15"/>
      <c r="X79" s="15"/>
      <c r="Y79" s="15"/>
      <c r="Z79" s="15"/>
    </row>
    <row r="80" spans="2:27">
      <c r="C80" s="4"/>
      <c r="E80" s="15"/>
      <c r="F80" s="15"/>
      <c r="G80" s="15"/>
      <c r="H80" s="15"/>
      <c r="I80" s="15"/>
      <c r="J80" s="15"/>
      <c r="K80" s="15"/>
      <c r="L80" s="15"/>
      <c r="M80" s="15"/>
      <c r="N80" s="15"/>
      <c r="O80" s="15"/>
      <c r="P80" s="15"/>
      <c r="Q80" s="15"/>
      <c r="R80" s="15"/>
      <c r="S80" s="15"/>
      <c r="T80" s="15"/>
      <c r="U80" s="15"/>
      <c r="V80" s="15"/>
      <c r="W80" s="15"/>
      <c r="X80" s="15"/>
      <c r="Y80" s="15"/>
      <c r="Z80" s="15"/>
    </row>
    <row r="81" spans="3:26">
      <c r="E81" s="15"/>
      <c r="F81" s="15"/>
      <c r="G81" s="15"/>
      <c r="H81" s="15"/>
      <c r="I81" s="15"/>
      <c r="J81" s="15"/>
      <c r="K81" s="15"/>
      <c r="L81" s="15"/>
      <c r="M81" s="15"/>
      <c r="N81" s="15"/>
      <c r="O81" s="15"/>
      <c r="P81" s="15"/>
      <c r="Q81" s="15"/>
      <c r="R81" s="15"/>
      <c r="S81" s="15"/>
      <c r="T81" s="15"/>
      <c r="U81" s="15"/>
      <c r="V81" s="15"/>
      <c r="W81" s="15"/>
      <c r="X81" s="15"/>
      <c r="Y81" s="15"/>
      <c r="Z81" s="15"/>
    </row>
    <row r="82" spans="3:26">
      <c r="C82" s="4"/>
      <c r="E82" s="15"/>
      <c r="F82" s="15"/>
      <c r="G82" s="15"/>
      <c r="H82" s="15"/>
      <c r="I82" s="15"/>
      <c r="J82" s="15"/>
      <c r="K82" s="15"/>
      <c r="L82" s="15"/>
      <c r="M82" s="15"/>
      <c r="N82" s="15"/>
      <c r="O82" s="15"/>
      <c r="P82" s="15"/>
      <c r="Q82" s="15"/>
      <c r="R82" s="15"/>
      <c r="S82" s="15"/>
      <c r="T82" s="15"/>
      <c r="U82" s="15"/>
      <c r="V82" s="15"/>
      <c r="W82" s="15"/>
      <c r="X82" s="15"/>
      <c r="Y82" s="15"/>
      <c r="Z82" s="15"/>
    </row>
    <row r="83" spans="3:26">
      <c r="E83" s="15"/>
      <c r="F83" s="15"/>
      <c r="G83" s="15"/>
      <c r="H83" s="15"/>
      <c r="I83" s="15"/>
      <c r="J83" s="15"/>
      <c r="K83" s="15"/>
      <c r="L83" s="15"/>
      <c r="M83" s="15"/>
      <c r="N83" s="15"/>
      <c r="O83" s="15"/>
      <c r="P83" s="15"/>
      <c r="Q83" s="15"/>
      <c r="R83" s="15"/>
      <c r="S83" s="15"/>
      <c r="T83" s="15"/>
      <c r="U83" s="15"/>
      <c r="V83" s="15"/>
      <c r="W83" s="15"/>
      <c r="X83" s="15"/>
      <c r="Y83" s="15"/>
      <c r="Z83" s="15"/>
    </row>
    <row r="84" spans="3:26">
      <c r="E84" s="15"/>
      <c r="F84" s="15"/>
      <c r="G84" s="15"/>
      <c r="H84" s="15"/>
      <c r="I84" s="15"/>
      <c r="J84" s="15"/>
      <c r="K84" s="15"/>
      <c r="L84" s="15"/>
      <c r="M84" s="15"/>
      <c r="N84" s="15"/>
      <c r="O84" s="15"/>
      <c r="P84" s="15"/>
      <c r="Q84" s="15"/>
      <c r="R84" s="15"/>
      <c r="S84" s="15"/>
      <c r="T84" s="15"/>
      <c r="U84" s="15"/>
      <c r="V84" s="15"/>
      <c r="W84" s="15"/>
      <c r="X84" s="15"/>
      <c r="Y84" s="15"/>
      <c r="Z84" s="15"/>
    </row>
    <row r="85" spans="3:26">
      <c r="E85" s="15"/>
      <c r="F85" s="15"/>
      <c r="G85" s="15"/>
      <c r="H85" s="15"/>
      <c r="I85" s="15"/>
      <c r="J85" s="15"/>
      <c r="K85" s="15"/>
      <c r="L85" s="15"/>
      <c r="M85" s="15"/>
      <c r="N85" s="15"/>
      <c r="O85" s="15"/>
      <c r="P85" s="15"/>
      <c r="Q85" s="15"/>
      <c r="R85" s="15"/>
      <c r="S85" s="15"/>
      <c r="T85" s="15"/>
      <c r="U85" s="15"/>
      <c r="V85" s="15"/>
      <c r="W85" s="15"/>
      <c r="X85" s="15"/>
      <c r="Y85" s="15"/>
      <c r="Z85" s="15"/>
    </row>
    <row r="86" spans="3:26">
      <c r="C86" s="4"/>
      <c r="E86" s="15"/>
      <c r="F86" s="15"/>
      <c r="G86" s="15"/>
      <c r="H86" s="15"/>
      <c r="I86" s="15"/>
      <c r="J86" s="15"/>
      <c r="K86" s="15"/>
      <c r="L86" s="15"/>
      <c r="M86" s="15"/>
      <c r="N86" s="15"/>
      <c r="O86" s="15"/>
      <c r="P86" s="15"/>
      <c r="Q86" s="15"/>
      <c r="R86" s="15"/>
      <c r="S86" s="15"/>
      <c r="T86" s="15"/>
      <c r="U86" s="15"/>
      <c r="V86" s="15"/>
      <c r="W86" s="15"/>
      <c r="X86" s="15"/>
      <c r="Y86" s="15"/>
      <c r="Z86" s="15"/>
    </row>
    <row r="87" spans="3:26">
      <c r="E87" s="15"/>
      <c r="F87" s="15"/>
      <c r="G87" s="15"/>
      <c r="H87" s="15"/>
      <c r="I87" s="15"/>
      <c r="J87" s="15"/>
      <c r="K87" s="15"/>
      <c r="L87" s="15"/>
      <c r="M87" s="15"/>
      <c r="N87" s="15"/>
      <c r="O87" s="15"/>
      <c r="P87" s="15"/>
      <c r="Q87" s="15"/>
      <c r="R87" s="15"/>
      <c r="S87" s="15"/>
      <c r="T87" s="15"/>
      <c r="U87" s="15"/>
      <c r="V87" s="15"/>
      <c r="W87" s="15"/>
      <c r="X87" s="15"/>
      <c r="Y87" s="15"/>
      <c r="Z87" s="15"/>
    </row>
  </sheetData>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topLeftCell="A28" workbookViewId="0">
      <selection activeCell="G5" sqref="G5:G48"/>
    </sheetView>
  </sheetViews>
  <sheetFormatPr baseColWidth="10" defaultColWidth="8.83203125" defaultRowHeight="14" x14ac:dyDescent="0"/>
  <cols>
    <col min="3" max="3" width="15.5" customWidth="1"/>
    <col min="11" max="11" width="11.6640625" customWidth="1"/>
  </cols>
  <sheetData>
    <row r="1" spans="1:14">
      <c r="A1" t="s">
        <v>283</v>
      </c>
    </row>
    <row r="3" spans="1:14">
      <c r="B3" s="2" t="s">
        <v>0</v>
      </c>
      <c r="D3" t="s">
        <v>1</v>
      </c>
      <c r="E3">
        <v>1994</v>
      </c>
      <c r="F3">
        <v>2004</v>
      </c>
      <c r="G3">
        <v>2014</v>
      </c>
      <c r="H3">
        <v>1994</v>
      </c>
      <c r="I3">
        <v>2004</v>
      </c>
      <c r="J3">
        <v>2014</v>
      </c>
      <c r="K3" s="2" t="s">
        <v>374</v>
      </c>
      <c r="L3" s="2" t="s">
        <v>375</v>
      </c>
      <c r="M3" s="2" t="s">
        <v>376</v>
      </c>
      <c r="N3" s="2" t="s">
        <v>377</v>
      </c>
    </row>
    <row r="4" spans="1:14">
      <c r="D4" t="s">
        <v>30</v>
      </c>
      <c r="H4" s="2" t="s">
        <v>62</v>
      </c>
      <c r="I4" s="2" t="s">
        <v>62</v>
      </c>
      <c r="J4" s="2" t="s">
        <v>62</v>
      </c>
    </row>
    <row r="5" spans="1:14">
      <c r="B5" s="2" t="s">
        <v>63</v>
      </c>
      <c r="C5" t="s">
        <v>32</v>
      </c>
      <c r="D5" t="s">
        <v>49</v>
      </c>
      <c r="E5" s="15">
        <v>21693</v>
      </c>
      <c r="F5" s="15">
        <v>30636</v>
      </c>
      <c r="G5" s="15">
        <v>41586</v>
      </c>
      <c r="K5" s="15">
        <f>G5-E5</f>
        <v>19893</v>
      </c>
      <c r="L5" s="20">
        <f>(G5-E5)/E5*100</f>
        <v>91.702392476835854</v>
      </c>
      <c r="M5" s="15">
        <f>G5-F5</f>
        <v>10950</v>
      </c>
      <c r="N5" s="20">
        <f>(G5-F5)/F5*100</f>
        <v>35.74226400313357</v>
      </c>
    </row>
    <row r="6" spans="1:14">
      <c r="D6" t="s">
        <v>50</v>
      </c>
      <c r="E6" s="15">
        <v>20007</v>
      </c>
      <c r="F6" s="15">
        <v>32946</v>
      </c>
      <c r="G6" s="15">
        <v>50385</v>
      </c>
      <c r="H6" s="20">
        <f>E6/(E5+E6)*100</f>
        <v>47.978417266187051</v>
      </c>
      <c r="I6" s="20">
        <f t="shared" ref="I6:J6" si="0">F6/(F5+F6)*100</f>
        <v>51.816551854298389</v>
      </c>
      <c r="J6" s="20">
        <f t="shared" si="0"/>
        <v>54.783573082819579</v>
      </c>
      <c r="K6" s="15">
        <f>G6-E6</f>
        <v>30378</v>
      </c>
      <c r="L6" s="20">
        <f>(G6-E6)/E6*100</f>
        <v>151.83685710001501</v>
      </c>
      <c r="M6" s="15">
        <f>G6-F6</f>
        <v>17439</v>
      </c>
      <c r="N6" s="20">
        <f>(G6-F6)/F6*100</f>
        <v>52.932070661081767</v>
      </c>
    </row>
    <row r="7" spans="1:14" ht="42">
      <c r="C7" s="4" t="s">
        <v>57</v>
      </c>
      <c r="D7" t="s">
        <v>49</v>
      </c>
      <c r="E7" s="15">
        <v>267</v>
      </c>
      <c r="F7" s="15">
        <v>411</v>
      </c>
      <c r="G7" s="15">
        <v>747</v>
      </c>
      <c r="K7" s="15">
        <f t="shared" ref="K7:K48" si="1">G7-E7</f>
        <v>480</v>
      </c>
      <c r="L7" s="20">
        <f t="shared" ref="L7:L48" si="2">(G7-E7)/E7*100</f>
        <v>179.77528089887639</v>
      </c>
      <c r="M7" s="15">
        <f t="shared" ref="M7:M48" si="3">G7-F7</f>
        <v>336</v>
      </c>
      <c r="N7" s="20">
        <f t="shared" ref="N7:N48" si="4">(G7-F7)/F7*100</f>
        <v>81.751824817518255</v>
      </c>
    </row>
    <row r="8" spans="1:14">
      <c r="D8" t="s">
        <v>50</v>
      </c>
      <c r="E8" s="15">
        <v>285</v>
      </c>
      <c r="F8" s="15">
        <v>513</v>
      </c>
      <c r="G8" s="15">
        <v>714</v>
      </c>
      <c r="H8" s="20">
        <f t="shared" ref="H8:J8" si="5">E8/(E7+E8)*100</f>
        <v>51.630434782608688</v>
      </c>
      <c r="I8" s="20">
        <f t="shared" si="5"/>
        <v>55.519480519480524</v>
      </c>
      <c r="J8" s="20">
        <f t="shared" si="5"/>
        <v>48.870636550308014</v>
      </c>
      <c r="K8" s="15">
        <f t="shared" si="1"/>
        <v>429</v>
      </c>
      <c r="L8" s="20">
        <f t="shared" si="2"/>
        <v>150.5263157894737</v>
      </c>
      <c r="M8" s="15">
        <f t="shared" si="3"/>
        <v>201</v>
      </c>
      <c r="N8" s="20">
        <f t="shared" si="4"/>
        <v>39.1812865497076</v>
      </c>
    </row>
    <row r="9" spans="1:14" ht="42">
      <c r="C9" s="4" t="s">
        <v>43</v>
      </c>
      <c r="D9" t="s">
        <v>49</v>
      </c>
      <c r="E9" s="15">
        <v>12</v>
      </c>
      <c r="F9" s="15">
        <v>21</v>
      </c>
      <c r="G9" s="15">
        <v>108</v>
      </c>
      <c r="K9" s="15">
        <f t="shared" si="1"/>
        <v>96</v>
      </c>
      <c r="L9" s="20">
        <f t="shared" si="2"/>
        <v>800</v>
      </c>
      <c r="M9" s="15">
        <f t="shared" si="3"/>
        <v>87</v>
      </c>
      <c r="N9" s="20">
        <f t="shared" si="4"/>
        <v>414.28571428571433</v>
      </c>
    </row>
    <row r="10" spans="1:14">
      <c r="D10" t="s">
        <v>50</v>
      </c>
      <c r="E10" s="15">
        <v>15</v>
      </c>
      <c r="F10" s="15">
        <v>36</v>
      </c>
      <c r="G10" s="15">
        <v>207</v>
      </c>
      <c r="H10" s="20">
        <f t="shared" ref="H10:J10" si="6">E10/(E9+E10)*100</f>
        <v>55.555555555555557</v>
      </c>
      <c r="I10" s="20">
        <f t="shared" si="6"/>
        <v>63.157894736842103</v>
      </c>
      <c r="J10" s="20">
        <f t="shared" si="6"/>
        <v>65.714285714285708</v>
      </c>
      <c r="K10" s="15">
        <f t="shared" si="1"/>
        <v>192</v>
      </c>
      <c r="L10" s="20">
        <f t="shared" si="2"/>
        <v>1280</v>
      </c>
      <c r="M10" s="15">
        <f t="shared" si="3"/>
        <v>171</v>
      </c>
      <c r="N10" s="20">
        <f t="shared" si="4"/>
        <v>475</v>
      </c>
    </row>
    <row r="11" spans="1:14" ht="28">
      <c r="C11" s="4" t="s">
        <v>44</v>
      </c>
      <c r="D11" t="s">
        <v>49</v>
      </c>
      <c r="E11" s="15">
        <v>738</v>
      </c>
      <c r="F11" s="15">
        <v>1146</v>
      </c>
      <c r="G11" s="15">
        <v>1320</v>
      </c>
      <c r="K11" s="15">
        <f t="shared" si="1"/>
        <v>582</v>
      </c>
      <c r="L11" s="20">
        <f t="shared" si="2"/>
        <v>78.861788617886177</v>
      </c>
      <c r="M11" s="15">
        <f t="shared" si="3"/>
        <v>174</v>
      </c>
      <c r="N11" s="20">
        <f t="shared" si="4"/>
        <v>15.183246073298429</v>
      </c>
    </row>
    <row r="12" spans="1:14">
      <c r="D12" t="s">
        <v>50</v>
      </c>
      <c r="E12" s="15">
        <v>795</v>
      </c>
      <c r="F12" s="15">
        <v>1167</v>
      </c>
      <c r="G12" s="15">
        <v>1629</v>
      </c>
      <c r="H12" s="20">
        <f t="shared" ref="H12:J12" si="7">E12/(E11+E12)*100</f>
        <v>51.859099804305288</v>
      </c>
      <c r="I12" s="20">
        <f t="shared" si="7"/>
        <v>50.453955901426717</v>
      </c>
      <c r="J12" s="20">
        <f t="shared" si="7"/>
        <v>55.239064089521875</v>
      </c>
      <c r="K12" s="15">
        <f t="shared" si="1"/>
        <v>834</v>
      </c>
      <c r="L12" s="20">
        <f t="shared" si="2"/>
        <v>104.90566037735849</v>
      </c>
      <c r="M12" s="15">
        <f t="shared" si="3"/>
        <v>462</v>
      </c>
      <c r="N12" s="20">
        <f t="shared" si="4"/>
        <v>39.588688946015424</v>
      </c>
    </row>
    <row r="13" spans="1:14" ht="28">
      <c r="C13" s="4" t="s">
        <v>45</v>
      </c>
      <c r="D13" t="s">
        <v>49</v>
      </c>
      <c r="E13" s="15">
        <v>450</v>
      </c>
      <c r="F13" s="15">
        <v>546</v>
      </c>
      <c r="G13" s="15">
        <v>474</v>
      </c>
      <c r="K13" s="15">
        <f t="shared" si="1"/>
        <v>24</v>
      </c>
      <c r="L13" s="20">
        <f t="shared" si="2"/>
        <v>5.3333333333333339</v>
      </c>
      <c r="M13" s="15">
        <f t="shared" si="3"/>
        <v>-72</v>
      </c>
      <c r="N13" s="20">
        <f t="shared" si="4"/>
        <v>-13.186813186813188</v>
      </c>
    </row>
    <row r="14" spans="1:14">
      <c r="D14" t="s">
        <v>50</v>
      </c>
      <c r="E14" s="15">
        <v>387</v>
      </c>
      <c r="F14" s="15">
        <v>492</v>
      </c>
      <c r="G14" s="15">
        <v>432</v>
      </c>
      <c r="H14" s="20">
        <f t="shared" ref="H14:J14" si="8">E14/(E13+E14)*100</f>
        <v>46.236559139784944</v>
      </c>
      <c r="I14" s="20">
        <f t="shared" si="8"/>
        <v>47.398843930635834</v>
      </c>
      <c r="J14" s="20">
        <f t="shared" si="8"/>
        <v>47.682119205298015</v>
      </c>
      <c r="K14" s="15">
        <f t="shared" si="1"/>
        <v>45</v>
      </c>
      <c r="L14" s="20">
        <f t="shared" si="2"/>
        <v>11.627906976744185</v>
      </c>
      <c r="M14" s="15">
        <f t="shared" si="3"/>
        <v>-60</v>
      </c>
      <c r="N14" s="20">
        <f t="shared" si="4"/>
        <v>-12.195121951219512</v>
      </c>
    </row>
    <row r="15" spans="1:14" ht="28">
      <c r="C15" s="4" t="s">
        <v>46</v>
      </c>
      <c r="D15" t="s">
        <v>49</v>
      </c>
      <c r="E15" s="15">
        <v>6366</v>
      </c>
      <c r="F15" s="15">
        <v>9744</v>
      </c>
      <c r="G15" s="15">
        <v>11577</v>
      </c>
      <c r="K15" s="15">
        <f t="shared" si="1"/>
        <v>5211</v>
      </c>
      <c r="L15" s="20">
        <f t="shared" si="2"/>
        <v>81.856738925541933</v>
      </c>
      <c r="M15" s="15">
        <f t="shared" si="3"/>
        <v>1833</v>
      </c>
      <c r="N15" s="20">
        <f t="shared" si="4"/>
        <v>18.811576354679804</v>
      </c>
    </row>
    <row r="16" spans="1:14">
      <c r="D16" t="s">
        <v>50</v>
      </c>
      <c r="E16" s="15">
        <v>6084</v>
      </c>
      <c r="F16" s="15">
        <v>10161</v>
      </c>
      <c r="G16" s="15">
        <v>13704</v>
      </c>
      <c r="H16" s="20">
        <f t="shared" ref="H16:J16" si="9">E16/(E15+E16)*100</f>
        <v>48.867469879518069</v>
      </c>
      <c r="I16" s="20">
        <f t="shared" si="9"/>
        <v>51.04747550866616</v>
      </c>
      <c r="J16" s="20">
        <f t="shared" si="9"/>
        <v>54.206716506467309</v>
      </c>
      <c r="K16" s="15">
        <f t="shared" si="1"/>
        <v>7620</v>
      </c>
      <c r="L16" s="20">
        <f t="shared" si="2"/>
        <v>125.2465483234714</v>
      </c>
      <c r="M16" s="15">
        <f t="shared" si="3"/>
        <v>3543</v>
      </c>
      <c r="N16" s="20">
        <f t="shared" si="4"/>
        <v>34.868615293770297</v>
      </c>
    </row>
    <row r="17" spans="2:14">
      <c r="C17" t="s">
        <v>37</v>
      </c>
      <c r="D17" t="s">
        <v>49</v>
      </c>
      <c r="E17" s="15">
        <v>7866</v>
      </c>
      <c r="F17" s="15">
        <v>10341</v>
      </c>
      <c r="G17" s="15">
        <v>16827</v>
      </c>
      <c r="K17" s="15">
        <f t="shared" si="1"/>
        <v>8961</v>
      </c>
      <c r="L17" s="20">
        <f t="shared" si="2"/>
        <v>113.9206712433257</v>
      </c>
      <c r="M17" s="15">
        <f t="shared" si="3"/>
        <v>6486</v>
      </c>
      <c r="N17" s="20">
        <f t="shared" si="4"/>
        <v>62.721206846533221</v>
      </c>
    </row>
    <row r="18" spans="2:14">
      <c r="D18" t="s">
        <v>50</v>
      </c>
      <c r="E18" s="15">
        <v>6789</v>
      </c>
      <c r="F18" s="15">
        <v>11037</v>
      </c>
      <c r="G18" s="15">
        <v>19695</v>
      </c>
      <c r="H18" s="20">
        <f>E18/(E17+E18)*100</f>
        <v>46.325486182190382</v>
      </c>
      <c r="I18" s="20">
        <f t="shared" ref="I18:J18" si="10">F18/(F17+F18)*100</f>
        <v>51.627841706427169</v>
      </c>
      <c r="J18" s="20">
        <f t="shared" si="10"/>
        <v>53.926400525710527</v>
      </c>
      <c r="K18" s="15">
        <f t="shared" si="1"/>
        <v>12906</v>
      </c>
      <c r="L18" s="20">
        <f t="shared" si="2"/>
        <v>190.10163499779054</v>
      </c>
      <c r="M18" s="15">
        <f t="shared" si="3"/>
        <v>8658</v>
      </c>
      <c r="N18" s="20">
        <f t="shared" si="4"/>
        <v>78.445229681978802</v>
      </c>
    </row>
    <row r="19" spans="2:14" ht="28">
      <c r="C19" s="4" t="s">
        <v>47</v>
      </c>
      <c r="D19" t="s">
        <v>49</v>
      </c>
      <c r="E19" s="15">
        <v>825</v>
      </c>
      <c r="F19" s="15">
        <v>702</v>
      </c>
      <c r="G19" s="15">
        <v>969</v>
      </c>
      <c r="K19" s="15">
        <f t="shared" si="1"/>
        <v>144</v>
      </c>
      <c r="L19" s="20">
        <f t="shared" si="2"/>
        <v>17.454545454545457</v>
      </c>
      <c r="M19" s="15">
        <f t="shared" si="3"/>
        <v>267</v>
      </c>
      <c r="N19" s="20">
        <f t="shared" si="4"/>
        <v>38.034188034188034</v>
      </c>
    </row>
    <row r="20" spans="2:14">
      <c r="D20" t="s">
        <v>50</v>
      </c>
      <c r="E20" s="15">
        <v>663</v>
      </c>
      <c r="F20" s="15">
        <v>873</v>
      </c>
      <c r="G20" s="15">
        <v>1326</v>
      </c>
      <c r="H20" s="20">
        <f>E20/(E19+E20)*100</f>
        <v>44.556451612903224</v>
      </c>
      <c r="I20" s="20">
        <f t="shared" ref="I20:J20" si="11">F20/(F19+F20)*100</f>
        <v>55.428571428571431</v>
      </c>
      <c r="J20" s="20">
        <f t="shared" si="11"/>
        <v>57.777777777777771</v>
      </c>
      <c r="K20" s="15">
        <f t="shared" si="1"/>
        <v>663</v>
      </c>
      <c r="L20" s="20">
        <f t="shared" si="2"/>
        <v>100</v>
      </c>
      <c r="M20" s="15">
        <f t="shared" si="3"/>
        <v>453</v>
      </c>
      <c r="N20" s="20">
        <f t="shared" si="4"/>
        <v>51.890034364261176</v>
      </c>
    </row>
    <row r="21" spans="2:14" ht="28">
      <c r="C21" s="4" t="s">
        <v>58</v>
      </c>
      <c r="D21" t="s">
        <v>49</v>
      </c>
      <c r="E21" s="15">
        <v>678</v>
      </c>
      <c r="F21" s="15">
        <v>720</v>
      </c>
      <c r="G21" s="15">
        <v>1152</v>
      </c>
      <c r="K21" s="15">
        <f t="shared" si="1"/>
        <v>474</v>
      </c>
      <c r="L21" s="20">
        <f t="shared" si="2"/>
        <v>69.911504424778755</v>
      </c>
      <c r="M21" s="15">
        <f t="shared" si="3"/>
        <v>432</v>
      </c>
      <c r="N21" s="20">
        <f t="shared" si="4"/>
        <v>60</v>
      </c>
    </row>
    <row r="22" spans="2:14">
      <c r="D22" t="s">
        <v>50</v>
      </c>
      <c r="E22" s="15">
        <v>498</v>
      </c>
      <c r="F22" s="15">
        <v>735</v>
      </c>
      <c r="G22" s="15">
        <v>1365</v>
      </c>
      <c r="H22" s="20">
        <f>E22/(E21+E22)*100</f>
        <v>42.346938775510203</v>
      </c>
      <c r="I22" s="20">
        <f t="shared" ref="I22:J22" si="12">F22/(F21+F22)*100</f>
        <v>50.515463917525771</v>
      </c>
      <c r="J22" s="20">
        <f t="shared" si="12"/>
        <v>54.231227651966627</v>
      </c>
      <c r="K22" s="15">
        <f t="shared" si="1"/>
        <v>867</v>
      </c>
      <c r="L22" s="20">
        <f t="shared" si="2"/>
        <v>174.09638554216869</v>
      </c>
      <c r="M22" s="15">
        <f t="shared" si="3"/>
        <v>630</v>
      </c>
      <c r="N22" s="20">
        <f t="shared" si="4"/>
        <v>85.714285714285708</v>
      </c>
    </row>
    <row r="23" spans="2:14">
      <c r="C23" t="s">
        <v>40</v>
      </c>
      <c r="D23" t="s">
        <v>49</v>
      </c>
      <c r="E23" s="15">
        <v>1431</v>
      </c>
      <c r="F23" s="15">
        <v>2541</v>
      </c>
      <c r="G23" s="15">
        <v>3786</v>
      </c>
      <c r="K23" s="15">
        <f t="shared" si="1"/>
        <v>2355</v>
      </c>
      <c r="L23" s="20">
        <f t="shared" si="2"/>
        <v>164.57023060796644</v>
      </c>
      <c r="M23" s="15">
        <f t="shared" si="3"/>
        <v>1245</v>
      </c>
      <c r="N23" s="20">
        <f t="shared" si="4"/>
        <v>48.996458087367181</v>
      </c>
    </row>
    <row r="24" spans="2:14">
      <c r="D24" t="s">
        <v>50</v>
      </c>
      <c r="E24" s="15">
        <v>1542</v>
      </c>
      <c r="F24" s="15">
        <v>2622</v>
      </c>
      <c r="G24" s="15">
        <v>4866</v>
      </c>
      <c r="H24" s="20">
        <f>E24/(E23+E24)*100</f>
        <v>51.866801210898082</v>
      </c>
      <c r="I24" s="20">
        <f t="shared" ref="I24:J24" si="13">F24/(F23+F24)*100</f>
        <v>50.784427658338174</v>
      </c>
      <c r="J24" s="20">
        <f t="shared" si="13"/>
        <v>56.24133148404993</v>
      </c>
      <c r="K24" s="15">
        <f t="shared" si="1"/>
        <v>3324</v>
      </c>
      <c r="L24" s="20">
        <f t="shared" si="2"/>
        <v>215.56420233463035</v>
      </c>
      <c r="M24" s="15">
        <f t="shared" si="3"/>
        <v>2244</v>
      </c>
      <c r="N24" s="20">
        <f t="shared" si="4"/>
        <v>85.583524027459958</v>
      </c>
    </row>
    <row r="25" spans="2:14" ht="28">
      <c r="C25" s="4" t="s">
        <v>48</v>
      </c>
      <c r="D25" t="s">
        <v>49</v>
      </c>
      <c r="E25" s="15">
        <v>3060</v>
      </c>
      <c r="F25" s="15">
        <v>4458</v>
      </c>
      <c r="G25" s="15">
        <v>4635</v>
      </c>
      <c r="K25" s="15">
        <f t="shared" si="1"/>
        <v>1575</v>
      </c>
      <c r="L25" s="20">
        <f t="shared" si="2"/>
        <v>51.470588235294116</v>
      </c>
      <c r="M25" s="15">
        <f t="shared" si="3"/>
        <v>177</v>
      </c>
      <c r="N25" s="20">
        <f t="shared" si="4"/>
        <v>3.9703903095558548</v>
      </c>
    </row>
    <row r="26" spans="2:14">
      <c r="D26" t="s">
        <v>50</v>
      </c>
      <c r="E26" s="15">
        <v>2952</v>
      </c>
      <c r="F26" s="15">
        <v>5307</v>
      </c>
      <c r="G26" s="15">
        <v>6450</v>
      </c>
      <c r="H26" s="20">
        <f>E26/(E25+E26)*100</f>
        <v>49.101796407185624</v>
      </c>
      <c r="I26" s="20">
        <f t="shared" ref="I26:J26" si="14">F26/(F25+F26)*100</f>
        <v>54.347158218125955</v>
      </c>
      <c r="J26" s="20">
        <f t="shared" si="14"/>
        <v>58.186738836265228</v>
      </c>
      <c r="K26" s="15">
        <f t="shared" si="1"/>
        <v>3498</v>
      </c>
      <c r="L26" s="20">
        <f t="shared" si="2"/>
        <v>118.4959349593496</v>
      </c>
      <c r="M26" s="15">
        <f t="shared" si="3"/>
        <v>1143</v>
      </c>
      <c r="N26" s="20">
        <f t="shared" si="4"/>
        <v>21.537591859807801</v>
      </c>
    </row>
    <row r="27" spans="2:14">
      <c r="B27" s="2" t="s">
        <v>5</v>
      </c>
      <c r="C27" t="s">
        <v>32</v>
      </c>
      <c r="D27" t="s">
        <v>49</v>
      </c>
      <c r="E27" s="15">
        <v>14037</v>
      </c>
      <c r="F27" s="15">
        <v>17697</v>
      </c>
      <c r="G27" s="15">
        <v>25734</v>
      </c>
      <c r="K27" s="15">
        <f t="shared" si="1"/>
        <v>11697</v>
      </c>
      <c r="L27" s="20">
        <f t="shared" si="2"/>
        <v>83.329771318657833</v>
      </c>
      <c r="M27" s="15">
        <f t="shared" si="3"/>
        <v>8037</v>
      </c>
      <c r="N27" s="20">
        <f t="shared" si="4"/>
        <v>45.414477030005088</v>
      </c>
    </row>
    <row r="28" spans="2:14">
      <c r="D28" t="s">
        <v>50</v>
      </c>
      <c r="E28" s="15">
        <v>8631</v>
      </c>
      <c r="F28" s="15">
        <v>14814</v>
      </c>
      <c r="G28" s="15">
        <v>23391</v>
      </c>
      <c r="H28" s="20">
        <f>E28/(E27+E28)*100</f>
        <v>38.075701429327687</v>
      </c>
      <c r="I28" s="20">
        <f t="shared" ref="I28:J28" si="15">F28/(F27+F28)*100</f>
        <v>45.56611608378703</v>
      </c>
      <c r="J28" s="20">
        <f t="shared" si="15"/>
        <v>47.615267175572519</v>
      </c>
      <c r="K28" s="15">
        <f t="shared" si="1"/>
        <v>14760</v>
      </c>
      <c r="L28" s="20">
        <f t="shared" si="2"/>
        <v>171.01147028154327</v>
      </c>
      <c r="M28" s="15">
        <f t="shared" si="3"/>
        <v>8577</v>
      </c>
      <c r="N28" s="20">
        <f t="shared" si="4"/>
        <v>57.897934386391249</v>
      </c>
    </row>
    <row r="29" spans="2:14" ht="42">
      <c r="C29" s="4" t="s">
        <v>57</v>
      </c>
      <c r="D29" t="s">
        <v>49</v>
      </c>
      <c r="E29" s="15">
        <v>129</v>
      </c>
      <c r="F29" s="15">
        <v>165</v>
      </c>
      <c r="G29" s="15">
        <v>360</v>
      </c>
      <c r="K29" s="15">
        <f t="shared" si="1"/>
        <v>231</v>
      </c>
      <c r="L29" s="20">
        <f t="shared" si="2"/>
        <v>179.06976744186048</v>
      </c>
      <c r="M29" s="15">
        <f t="shared" si="3"/>
        <v>195</v>
      </c>
      <c r="N29" s="20">
        <f t="shared" si="4"/>
        <v>118.18181818181819</v>
      </c>
    </row>
    <row r="30" spans="2:14">
      <c r="D30" t="s">
        <v>50</v>
      </c>
      <c r="E30" s="15">
        <v>51</v>
      </c>
      <c r="F30" s="15">
        <v>144</v>
      </c>
      <c r="G30" s="15">
        <v>270</v>
      </c>
      <c r="H30" s="20">
        <f>E30/(E29+E30)*100</f>
        <v>28.333333333333332</v>
      </c>
      <c r="I30" s="20">
        <f t="shared" ref="I30:J30" si="16">F30/(F29+F30)*100</f>
        <v>46.601941747572816</v>
      </c>
      <c r="J30" s="20">
        <f t="shared" si="16"/>
        <v>42.857142857142854</v>
      </c>
      <c r="K30" s="15">
        <f t="shared" si="1"/>
        <v>219</v>
      </c>
      <c r="L30" s="20">
        <f t="shared" si="2"/>
        <v>429.41176470588232</v>
      </c>
      <c r="M30" s="15">
        <f t="shared" si="3"/>
        <v>126</v>
      </c>
      <c r="N30" s="20">
        <f t="shared" si="4"/>
        <v>87.5</v>
      </c>
    </row>
    <row r="31" spans="2:14" ht="42">
      <c r="C31" s="4" t="s">
        <v>43</v>
      </c>
      <c r="D31" t="s">
        <v>49</v>
      </c>
      <c r="E31" s="15">
        <v>0</v>
      </c>
      <c r="F31" s="15">
        <v>9</v>
      </c>
      <c r="G31" s="15">
        <v>27</v>
      </c>
      <c r="K31" s="15">
        <f t="shared" si="1"/>
        <v>27</v>
      </c>
      <c r="L31" s="20" t="e">
        <f t="shared" si="2"/>
        <v>#DIV/0!</v>
      </c>
      <c r="M31" s="15">
        <f t="shared" si="3"/>
        <v>18</v>
      </c>
      <c r="N31" s="20">
        <f t="shared" si="4"/>
        <v>200</v>
      </c>
    </row>
    <row r="32" spans="2:14">
      <c r="D32" t="s">
        <v>50</v>
      </c>
      <c r="E32" s="15">
        <v>0</v>
      </c>
      <c r="F32" s="15">
        <v>12</v>
      </c>
      <c r="G32" s="15">
        <v>33</v>
      </c>
      <c r="H32" s="20">
        <v>0</v>
      </c>
      <c r="I32" s="20">
        <f t="shared" ref="I32:J32" si="17">F32/(F31+F32)*100</f>
        <v>57.142857142857139</v>
      </c>
      <c r="J32" s="20">
        <f t="shared" si="17"/>
        <v>55.000000000000007</v>
      </c>
      <c r="K32" s="15">
        <f t="shared" si="1"/>
        <v>33</v>
      </c>
      <c r="L32" s="20" t="e">
        <f t="shared" si="2"/>
        <v>#DIV/0!</v>
      </c>
      <c r="M32" s="15">
        <f t="shared" si="3"/>
        <v>21</v>
      </c>
      <c r="N32" s="20">
        <f t="shared" si="4"/>
        <v>175</v>
      </c>
    </row>
    <row r="33" spans="3:14" ht="28">
      <c r="C33" s="4" t="s">
        <v>44</v>
      </c>
      <c r="D33" t="s">
        <v>49</v>
      </c>
      <c r="E33" s="15">
        <v>270</v>
      </c>
      <c r="F33" s="15">
        <v>318</v>
      </c>
      <c r="G33" s="15">
        <v>417</v>
      </c>
      <c r="K33" s="15">
        <f t="shared" si="1"/>
        <v>147</v>
      </c>
      <c r="L33" s="20">
        <f t="shared" si="2"/>
        <v>54.444444444444443</v>
      </c>
      <c r="M33" s="15">
        <f t="shared" si="3"/>
        <v>99</v>
      </c>
      <c r="N33" s="20">
        <f t="shared" si="4"/>
        <v>31.132075471698112</v>
      </c>
    </row>
    <row r="34" spans="3:14">
      <c r="D34" t="s">
        <v>50</v>
      </c>
      <c r="E34" s="15">
        <v>162</v>
      </c>
      <c r="F34" s="15">
        <v>243</v>
      </c>
      <c r="G34" s="15">
        <v>342</v>
      </c>
      <c r="H34" s="20">
        <f t="shared" ref="H34:J34" si="18">E34/(E33+E34)*100</f>
        <v>37.5</v>
      </c>
      <c r="I34" s="20">
        <f t="shared" si="18"/>
        <v>43.315508021390379</v>
      </c>
      <c r="J34" s="20">
        <f t="shared" si="18"/>
        <v>45.059288537549406</v>
      </c>
      <c r="K34" s="15">
        <f t="shared" si="1"/>
        <v>180</v>
      </c>
      <c r="L34" s="20">
        <f t="shared" si="2"/>
        <v>111.11111111111111</v>
      </c>
      <c r="M34" s="15">
        <f t="shared" si="3"/>
        <v>99</v>
      </c>
      <c r="N34" s="20">
        <f t="shared" si="4"/>
        <v>40.74074074074074</v>
      </c>
    </row>
    <row r="35" spans="3:14" ht="28">
      <c r="C35" s="4" t="s">
        <v>45</v>
      </c>
      <c r="D35" t="s">
        <v>49</v>
      </c>
      <c r="E35" s="15">
        <v>165</v>
      </c>
      <c r="F35" s="15">
        <v>174</v>
      </c>
      <c r="G35" s="15">
        <v>228</v>
      </c>
      <c r="K35" s="15">
        <f t="shared" si="1"/>
        <v>63</v>
      </c>
      <c r="L35" s="20">
        <f t="shared" si="2"/>
        <v>38.181818181818187</v>
      </c>
      <c r="M35" s="15">
        <f t="shared" si="3"/>
        <v>54</v>
      </c>
      <c r="N35" s="20">
        <f t="shared" si="4"/>
        <v>31.03448275862069</v>
      </c>
    </row>
    <row r="36" spans="3:14">
      <c r="D36" t="s">
        <v>50</v>
      </c>
      <c r="E36" s="15">
        <v>72</v>
      </c>
      <c r="F36" s="15">
        <v>150</v>
      </c>
      <c r="G36" s="15">
        <v>210</v>
      </c>
      <c r="H36" s="20">
        <f t="shared" ref="H36:J36" si="19">E36/(E35+E36)*100</f>
        <v>30.37974683544304</v>
      </c>
      <c r="I36" s="20">
        <f t="shared" si="19"/>
        <v>46.296296296296298</v>
      </c>
      <c r="J36" s="20">
        <f t="shared" si="19"/>
        <v>47.945205479452049</v>
      </c>
      <c r="K36" s="15">
        <f t="shared" si="1"/>
        <v>138</v>
      </c>
      <c r="L36" s="20">
        <f t="shared" si="2"/>
        <v>191.66666666666669</v>
      </c>
      <c r="M36" s="15">
        <f t="shared" si="3"/>
        <v>60</v>
      </c>
      <c r="N36" s="20">
        <f t="shared" si="4"/>
        <v>40</v>
      </c>
    </row>
    <row r="37" spans="3:14" ht="28">
      <c r="C37" s="4" t="s">
        <v>46</v>
      </c>
      <c r="D37" t="s">
        <v>49</v>
      </c>
      <c r="E37" s="15">
        <v>3930</v>
      </c>
      <c r="F37" s="15">
        <v>5661</v>
      </c>
      <c r="G37" s="15">
        <v>7890</v>
      </c>
      <c r="K37" s="15">
        <f t="shared" si="1"/>
        <v>3960</v>
      </c>
      <c r="L37" s="20">
        <f t="shared" si="2"/>
        <v>100.76335877862594</v>
      </c>
      <c r="M37" s="15">
        <f t="shared" si="3"/>
        <v>2229</v>
      </c>
      <c r="N37" s="20">
        <f t="shared" si="4"/>
        <v>39.374668786433489</v>
      </c>
    </row>
    <row r="38" spans="3:14">
      <c r="D38" t="s">
        <v>50</v>
      </c>
      <c r="E38" s="15">
        <v>2244</v>
      </c>
      <c r="F38" s="15">
        <v>4908</v>
      </c>
      <c r="G38" s="15">
        <v>7449</v>
      </c>
      <c r="H38" s="20">
        <f t="shared" ref="H38:J38" si="20">E38/(E37+E38)*100</f>
        <v>36.345966958211854</v>
      </c>
      <c r="I38" s="20">
        <f t="shared" si="20"/>
        <v>46.437695146182229</v>
      </c>
      <c r="J38" s="20">
        <f t="shared" si="20"/>
        <v>48.562487776256603</v>
      </c>
      <c r="K38" s="15">
        <f t="shared" si="1"/>
        <v>5205</v>
      </c>
      <c r="L38" s="20">
        <f t="shared" si="2"/>
        <v>231.951871657754</v>
      </c>
      <c r="M38" s="15">
        <f t="shared" si="3"/>
        <v>2541</v>
      </c>
      <c r="N38" s="20">
        <f t="shared" si="4"/>
        <v>51.772616136919311</v>
      </c>
    </row>
    <row r="39" spans="3:14">
      <c r="C39" t="s">
        <v>37</v>
      </c>
      <c r="D39" t="s">
        <v>49</v>
      </c>
      <c r="E39" s="15">
        <v>5502</v>
      </c>
      <c r="F39" s="15">
        <v>6792</v>
      </c>
      <c r="G39" s="15">
        <v>10155</v>
      </c>
      <c r="K39" s="15">
        <f t="shared" si="1"/>
        <v>4653</v>
      </c>
      <c r="L39" s="20">
        <f t="shared" si="2"/>
        <v>84.569247546346787</v>
      </c>
      <c r="M39" s="15">
        <f t="shared" si="3"/>
        <v>3363</v>
      </c>
      <c r="N39" s="20">
        <f t="shared" si="4"/>
        <v>49.514134275618375</v>
      </c>
    </row>
    <row r="40" spans="3:14">
      <c r="D40" t="s">
        <v>50</v>
      </c>
      <c r="E40" s="15">
        <v>3705</v>
      </c>
      <c r="F40" s="15">
        <v>5655</v>
      </c>
      <c r="G40" s="15">
        <v>9168</v>
      </c>
      <c r="H40" s="20">
        <f t="shared" ref="H40:J40" si="21">E40/(E39+E40)*100</f>
        <v>40.241120886282175</v>
      </c>
      <c r="I40" s="20">
        <f t="shared" si="21"/>
        <v>45.432634369727644</v>
      </c>
      <c r="J40" s="20">
        <f t="shared" si="21"/>
        <v>47.446048750194066</v>
      </c>
      <c r="K40" s="15">
        <f t="shared" si="1"/>
        <v>5463</v>
      </c>
      <c r="L40" s="20">
        <f t="shared" si="2"/>
        <v>147.4493927125506</v>
      </c>
      <c r="M40" s="15">
        <f t="shared" si="3"/>
        <v>3513</v>
      </c>
      <c r="N40" s="20">
        <f t="shared" si="4"/>
        <v>62.122015915119363</v>
      </c>
    </row>
    <row r="41" spans="3:14" ht="28">
      <c r="C41" s="4" t="s">
        <v>47</v>
      </c>
      <c r="D41" t="s">
        <v>49</v>
      </c>
      <c r="E41" s="15">
        <v>396</v>
      </c>
      <c r="F41" s="15">
        <v>345</v>
      </c>
      <c r="G41" s="15">
        <v>534</v>
      </c>
      <c r="K41" s="15">
        <f t="shared" si="1"/>
        <v>138</v>
      </c>
      <c r="L41" s="20">
        <f t="shared" si="2"/>
        <v>34.848484848484851</v>
      </c>
      <c r="M41" s="15">
        <f t="shared" si="3"/>
        <v>189</v>
      </c>
      <c r="N41" s="20">
        <f t="shared" si="4"/>
        <v>54.782608695652172</v>
      </c>
    </row>
    <row r="42" spans="3:14">
      <c r="D42" t="s">
        <v>50</v>
      </c>
      <c r="E42" s="15">
        <v>219</v>
      </c>
      <c r="F42" s="15">
        <v>255</v>
      </c>
      <c r="G42" s="15">
        <v>498</v>
      </c>
      <c r="H42" s="20">
        <f t="shared" ref="H42:J42" si="22">E42/(E41+E42)*100</f>
        <v>35.609756097560975</v>
      </c>
      <c r="I42" s="20">
        <f t="shared" si="22"/>
        <v>42.5</v>
      </c>
      <c r="J42" s="20">
        <f t="shared" si="22"/>
        <v>48.255813953488378</v>
      </c>
      <c r="K42" s="15">
        <f t="shared" si="1"/>
        <v>279</v>
      </c>
      <c r="L42" s="20">
        <f t="shared" si="2"/>
        <v>127.39726027397261</v>
      </c>
      <c r="M42" s="15">
        <f t="shared" si="3"/>
        <v>243</v>
      </c>
      <c r="N42" s="20">
        <f t="shared" si="4"/>
        <v>95.294117647058812</v>
      </c>
    </row>
    <row r="43" spans="3:14" ht="28">
      <c r="C43" s="4" t="s">
        <v>58</v>
      </c>
      <c r="D43" t="s">
        <v>49</v>
      </c>
      <c r="E43" s="15">
        <v>330</v>
      </c>
      <c r="F43" s="15">
        <v>366</v>
      </c>
      <c r="G43" s="15">
        <v>660</v>
      </c>
      <c r="K43" s="15">
        <f t="shared" si="1"/>
        <v>330</v>
      </c>
      <c r="L43" s="20">
        <f t="shared" si="2"/>
        <v>100</v>
      </c>
      <c r="M43" s="15">
        <f t="shared" si="3"/>
        <v>294</v>
      </c>
      <c r="N43" s="20">
        <f t="shared" si="4"/>
        <v>80.327868852459019</v>
      </c>
    </row>
    <row r="44" spans="3:14">
      <c r="D44" t="s">
        <v>50</v>
      </c>
      <c r="E44" s="15">
        <v>102</v>
      </c>
      <c r="F44" s="15">
        <v>267</v>
      </c>
      <c r="G44" s="15">
        <v>579</v>
      </c>
      <c r="H44" s="20">
        <f t="shared" ref="H44:J44" si="23">E44/(E43+E44)*100</f>
        <v>23.611111111111111</v>
      </c>
      <c r="I44" s="20">
        <f t="shared" si="23"/>
        <v>42.18009478672986</v>
      </c>
      <c r="J44" s="20">
        <f t="shared" si="23"/>
        <v>46.731234866828089</v>
      </c>
      <c r="K44" s="15">
        <f t="shared" si="1"/>
        <v>477</v>
      </c>
      <c r="L44" s="20">
        <f t="shared" si="2"/>
        <v>467.64705882352945</v>
      </c>
      <c r="M44" s="15">
        <f t="shared" si="3"/>
        <v>312</v>
      </c>
      <c r="N44" s="20">
        <f t="shared" si="4"/>
        <v>116.85393258426966</v>
      </c>
    </row>
    <row r="45" spans="3:14">
      <c r="C45" t="s">
        <v>40</v>
      </c>
      <c r="D45" t="s">
        <v>49</v>
      </c>
      <c r="E45" s="15">
        <v>1293</v>
      </c>
      <c r="F45" s="15">
        <v>1752</v>
      </c>
      <c r="G45" s="15">
        <v>2541</v>
      </c>
      <c r="K45" s="15">
        <f t="shared" si="1"/>
        <v>1248</v>
      </c>
      <c r="L45" s="20">
        <f t="shared" si="2"/>
        <v>96.519721577726216</v>
      </c>
      <c r="M45" s="15">
        <f t="shared" si="3"/>
        <v>789</v>
      </c>
      <c r="N45" s="20">
        <f t="shared" si="4"/>
        <v>45.034246575342465</v>
      </c>
    </row>
    <row r="46" spans="3:14">
      <c r="D46" t="s">
        <v>50</v>
      </c>
      <c r="E46" s="15">
        <v>831</v>
      </c>
      <c r="F46" s="15">
        <v>1344</v>
      </c>
      <c r="G46" s="15">
        <v>2211</v>
      </c>
      <c r="H46" s="20">
        <f t="shared" ref="H46:J46" si="24">E46/(E45+E46)*100</f>
        <v>39.124293785310734</v>
      </c>
      <c r="I46" s="20">
        <f t="shared" si="24"/>
        <v>43.410852713178294</v>
      </c>
      <c r="J46" s="20">
        <f t="shared" si="24"/>
        <v>46.527777777777779</v>
      </c>
      <c r="K46" s="15">
        <f t="shared" si="1"/>
        <v>1380</v>
      </c>
      <c r="L46" s="20">
        <f t="shared" si="2"/>
        <v>166.06498194945848</v>
      </c>
      <c r="M46" s="15">
        <f t="shared" si="3"/>
        <v>867</v>
      </c>
      <c r="N46" s="20">
        <f t="shared" si="4"/>
        <v>64.508928571428569</v>
      </c>
    </row>
    <row r="47" spans="3:14" ht="28">
      <c r="C47" s="4" t="s">
        <v>48</v>
      </c>
      <c r="D47" t="s">
        <v>49</v>
      </c>
      <c r="E47" s="15">
        <v>2025</v>
      </c>
      <c r="F47" s="15">
        <v>2112</v>
      </c>
      <c r="G47" s="15">
        <v>2922</v>
      </c>
      <c r="K47" s="15">
        <f t="shared" si="1"/>
        <v>897</v>
      </c>
      <c r="L47" s="20">
        <f t="shared" si="2"/>
        <v>44.296296296296298</v>
      </c>
      <c r="M47" s="15">
        <f t="shared" si="3"/>
        <v>810</v>
      </c>
      <c r="N47" s="20">
        <f t="shared" si="4"/>
        <v>38.352272727272727</v>
      </c>
    </row>
    <row r="48" spans="3:14">
      <c r="D48" t="s">
        <v>50</v>
      </c>
      <c r="E48" s="15">
        <v>1248</v>
      </c>
      <c r="F48" s="15">
        <v>1836</v>
      </c>
      <c r="G48" s="15">
        <v>2637</v>
      </c>
      <c r="H48" s="20">
        <f t="shared" ref="H48:J48" si="25">E48/(E47+E48)*100</f>
        <v>38.130155820348307</v>
      </c>
      <c r="I48" s="20">
        <f t="shared" si="25"/>
        <v>46.504559270516715</v>
      </c>
      <c r="J48" s="20">
        <f t="shared" si="25"/>
        <v>47.436589314624932</v>
      </c>
      <c r="K48" s="15">
        <f t="shared" si="1"/>
        <v>1389</v>
      </c>
      <c r="L48" s="20">
        <f t="shared" si="2"/>
        <v>111.29807692307692</v>
      </c>
      <c r="M48" s="15">
        <f t="shared" si="3"/>
        <v>801</v>
      </c>
      <c r="N48" s="20">
        <f t="shared" si="4"/>
        <v>43.627450980392155</v>
      </c>
    </row>
  </sheetData>
  <pageMargins left="0.7" right="0.7" top="0.75" bottom="0.75"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1"/>
  <sheetViews>
    <sheetView topLeftCell="J1" zoomScale="80" zoomScaleNormal="80" zoomScalePageLayoutView="80" workbookViewId="0">
      <selection activeCell="AI4" sqref="AI4"/>
    </sheetView>
  </sheetViews>
  <sheetFormatPr baseColWidth="10" defaultColWidth="8.83203125" defaultRowHeight="14" x14ac:dyDescent="0"/>
  <cols>
    <col min="3" max="3" width="50.5" customWidth="1"/>
    <col min="4" max="26" width="7.33203125" customWidth="1"/>
    <col min="28" max="28" width="24.1640625" customWidth="1"/>
  </cols>
  <sheetData>
    <row r="1" spans="1:35">
      <c r="A1" t="s">
        <v>315</v>
      </c>
    </row>
    <row r="2" spans="1:35">
      <c r="AF2" t="s">
        <v>230</v>
      </c>
      <c r="AG2" t="s">
        <v>4</v>
      </c>
      <c r="AH2" t="s">
        <v>230</v>
      </c>
      <c r="AI2" t="s">
        <v>4</v>
      </c>
    </row>
    <row r="3" spans="1:35">
      <c r="C3" t="s">
        <v>1</v>
      </c>
      <c r="D3" t="s">
        <v>6</v>
      </c>
      <c r="E3" t="s">
        <v>7</v>
      </c>
      <c r="F3" t="s">
        <v>8</v>
      </c>
      <c r="G3" t="s">
        <v>9</v>
      </c>
      <c r="H3" t="s">
        <v>10</v>
      </c>
      <c r="I3" t="s">
        <v>11</v>
      </c>
      <c r="J3" t="s">
        <v>12</v>
      </c>
      <c r="K3" t="s">
        <v>13</v>
      </c>
      <c r="L3" t="s">
        <v>14</v>
      </c>
      <c r="M3" t="s">
        <v>15</v>
      </c>
      <c r="N3" t="s">
        <v>16</v>
      </c>
      <c r="O3" t="s">
        <v>17</v>
      </c>
      <c r="P3" t="s">
        <v>18</v>
      </c>
      <c r="Q3" t="s">
        <v>19</v>
      </c>
      <c r="R3" t="s">
        <v>20</v>
      </c>
      <c r="S3" t="s">
        <v>21</v>
      </c>
      <c r="T3" t="s">
        <v>22</v>
      </c>
      <c r="U3" t="s">
        <v>23</v>
      </c>
      <c r="V3" t="s">
        <v>24</v>
      </c>
      <c r="W3" t="s">
        <v>25</v>
      </c>
      <c r="X3" t="s">
        <v>26</v>
      </c>
      <c r="Y3" t="s">
        <v>31</v>
      </c>
      <c r="Z3">
        <v>2014</v>
      </c>
      <c r="AB3" t="s">
        <v>1</v>
      </c>
      <c r="AC3" t="s">
        <v>8</v>
      </c>
      <c r="AD3" t="s">
        <v>18</v>
      </c>
      <c r="AE3">
        <v>2014</v>
      </c>
      <c r="AF3" t="s">
        <v>378</v>
      </c>
      <c r="AG3" t="s">
        <v>378</v>
      </c>
      <c r="AH3" t="s">
        <v>379</v>
      </c>
      <c r="AI3" t="s">
        <v>379</v>
      </c>
    </row>
    <row r="4" spans="1:35" ht="24" customHeight="1">
      <c r="B4" s="29" t="s">
        <v>135</v>
      </c>
      <c r="C4" s="15" t="s">
        <v>32</v>
      </c>
      <c r="D4" s="15">
        <v>40989</v>
      </c>
      <c r="E4" s="15">
        <v>42156</v>
      </c>
      <c r="F4" s="15">
        <v>41700</v>
      </c>
      <c r="G4" s="15">
        <v>41223</v>
      </c>
      <c r="H4" s="15">
        <v>41583</v>
      </c>
      <c r="I4" s="15">
        <v>42189</v>
      </c>
      <c r="J4" s="15">
        <v>44796</v>
      </c>
      <c r="K4" s="15">
        <v>46935</v>
      </c>
      <c r="L4" s="15">
        <v>47760</v>
      </c>
      <c r="M4" s="15">
        <v>50574</v>
      </c>
      <c r="N4" s="15">
        <v>55638</v>
      </c>
      <c r="O4" s="15">
        <v>60297</v>
      </c>
      <c r="P4" s="15">
        <v>63591</v>
      </c>
      <c r="Q4" s="15">
        <v>64875</v>
      </c>
      <c r="R4" s="15">
        <v>66966</v>
      </c>
      <c r="S4" s="15">
        <v>71034</v>
      </c>
      <c r="T4" s="15">
        <v>73494</v>
      </c>
      <c r="U4" s="15">
        <v>77484</v>
      </c>
      <c r="V4" s="15">
        <v>80715</v>
      </c>
      <c r="W4" s="15">
        <v>83379</v>
      </c>
      <c r="X4" s="15">
        <v>85794</v>
      </c>
      <c r="Y4" s="15">
        <v>89700</v>
      </c>
      <c r="Z4" s="15">
        <v>91986</v>
      </c>
      <c r="AA4" s="29" t="s">
        <v>135</v>
      </c>
      <c r="AB4" s="15" t="s">
        <v>228</v>
      </c>
      <c r="AC4" s="15">
        <v>41700</v>
      </c>
      <c r="AD4" s="15">
        <v>63591</v>
      </c>
      <c r="AE4" s="15">
        <v>91986</v>
      </c>
      <c r="AF4" s="15">
        <f>AE4-AC4</f>
        <v>50286</v>
      </c>
      <c r="AG4" s="20">
        <f>AF4/AC4*100</f>
        <v>120.58992805755395</v>
      </c>
      <c r="AH4" s="15">
        <f>AE4-AD4</f>
        <v>28395</v>
      </c>
      <c r="AI4" s="20">
        <f>AH4/AD4*100</f>
        <v>44.65254517148653</v>
      </c>
    </row>
    <row r="5" spans="1:35" ht="24" customHeight="1">
      <c r="C5" s="36" t="s">
        <v>216</v>
      </c>
      <c r="D5" s="15">
        <v>1638</v>
      </c>
      <c r="E5" s="15">
        <v>1743</v>
      </c>
      <c r="F5" s="15">
        <v>1557</v>
      </c>
      <c r="G5" s="15">
        <v>1503</v>
      </c>
      <c r="H5" s="15">
        <v>1683</v>
      </c>
      <c r="I5" s="15">
        <v>1809</v>
      </c>
      <c r="J5" s="15">
        <v>1902</v>
      </c>
      <c r="K5" s="15">
        <v>2001</v>
      </c>
      <c r="L5" s="15">
        <v>2064</v>
      </c>
      <c r="M5" s="15">
        <v>2094</v>
      </c>
      <c r="N5" s="15">
        <v>2166</v>
      </c>
      <c r="O5" s="15">
        <v>2322</v>
      </c>
      <c r="P5" s="15">
        <v>2526</v>
      </c>
      <c r="Q5" s="15">
        <v>2562</v>
      </c>
      <c r="R5" s="15">
        <v>2697</v>
      </c>
      <c r="S5" s="15">
        <v>2769</v>
      </c>
      <c r="T5" s="15">
        <v>2850</v>
      </c>
      <c r="U5" s="15">
        <v>2997</v>
      </c>
      <c r="V5" s="15">
        <v>2958</v>
      </c>
      <c r="W5" s="15">
        <v>2592</v>
      </c>
      <c r="X5" s="15">
        <v>2781</v>
      </c>
      <c r="Y5" s="15">
        <v>2751</v>
      </c>
      <c r="Z5" s="15">
        <v>2811</v>
      </c>
      <c r="AB5" s="36" t="s">
        <v>216</v>
      </c>
      <c r="AC5" s="15">
        <v>1557</v>
      </c>
      <c r="AD5" s="15">
        <v>2526</v>
      </c>
      <c r="AE5" s="15">
        <v>2811</v>
      </c>
      <c r="AF5" s="15">
        <f t="shared" ref="AF5:AF29" si="0">AE5-AC5</f>
        <v>1254</v>
      </c>
      <c r="AG5" s="20">
        <f t="shared" ref="AG5:AG29" si="1">AF5/AC5*100</f>
        <v>80.539499036608859</v>
      </c>
      <c r="AH5" s="15">
        <f t="shared" ref="AH5:AH29" si="2">AE5-AD5</f>
        <v>285</v>
      </c>
      <c r="AI5" s="20">
        <f t="shared" ref="AI5:AI29" si="3">AH5/AD5*100</f>
        <v>11.282660332541568</v>
      </c>
    </row>
    <row r="6" spans="1:35" ht="24" customHeight="1">
      <c r="C6" s="7" t="s">
        <v>217</v>
      </c>
      <c r="D6" s="15">
        <v>6057</v>
      </c>
      <c r="E6" s="15">
        <v>6339</v>
      </c>
      <c r="F6" s="15">
        <v>5955</v>
      </c>
      <c r="G6" s="15">
        <v>5685</v>
      </c>
      <c r="H6" s="15">
        <v>5595</v>
      </c>
      <c r="I6" s="15">
        <v>5553</v>
      </c>
      <c r="J6" s="15">
        <v>5628</v>
      </c>
      <c r="K6" s="15">
        <v>6171</v>
      </c>
      <c r="L6" s="15">
        <v>6426</v>
      </c>
      <c r="M6" s="15">
        <v>7506</v>
      </c>
      <c r="N6" s="15">
        <v>9090</v>
      </c>
      <c r="O6" s="15">
        <v>9957</v>
      </c>
      <c r="P6" s="15">
        <v>10038</v>
      </c>
      <c r="Q6" s="15">
        <v>9936</v>
      </c>
      <c r="R6" s="15">
        <v>9789</v>
      </c>
      <c r="S6" s="15">
        <v>10257</v>
      </c>
      <c r="T6" s="15">
        <v>10524</v>
      </c>
      <c r="U6" s="15">
        <v>11757</v>
      </c>
      <c r="V6" s="15">
        <v>12717</v>
      </c>
      <c r="W6" s="15">
        <v>13203</v>
      </c>
      <c r="X6" s="15">
        <v>13701</v>
      </c>
      <c r="Y6" s="15">
        <v>14580</v>
      </c>
      <c r="Z6" s="15">
        <v>15165</v>
      </c>
      <c r="AB6" s="7" t="s">
        <v>217</v>
      </c>
      <c r="AC6" s="15">
        <v>5955</v>
      </c>
      <c r="AD6" s="15">
        <v>10038</v>
      </c>
      <c r="AE6" s="15">
        <v>15165</v>
      </c>
      <c r="AF6" s="15">
        <f t="shared" si="0"/>
        <v>9210</v>
      </c>
      <c r="AG6" s="20">
        <f t="shared" si="1"/>
        <v>154.65994962216624</v>
      </c>
      <c r="AH6" s="15">
        <f t="shared" si="2"/>
        <v>5127</v>
      </c>
      <c r="AI6" s="20">
        <f t="shared" si="3"/>
        <v>51.075911536162579</v>
      </c>
    </row>
    <row r="7" spans="1:35" ht="24" customHeight="1">
      <c r="C7" s="7" t="s">
        <v>127</v>
      </c>
      <c r="D7" s="15">
        <v>7401</v>
      </c>
      <c r="E7" s="15">
        <v>7281</v>
      </c>
      <c r="F7" s="15">
        <v>7101</v>
      </c>
      <c r="G7" s="15">
        <v>7089</v>
      </c>
      <c r="H7" s="15">
        <v>7395</v>
      </c>
      <c r="I7" s="15">
        <v>7905</v>
      </c>
      <c r="J7" s="15">
        <v>8553</v>
      </c>
      <c r="K7" s="15">
        <v>9711</v>
      </c>
      <c r="L7" s="15">
        <v>9813</v>
      </c>
      <c r="M7" s="15">
        <v>10122</v>
      </c>
      <c r="N7" s="15">
        <v>11085</v>
      </c>
      <c r="O7" s="15">
        <v>11733</v>
      </c>
      <c r="P7" s="15">
        <v>12321</v>
      </c>
      <c r="Q7" s="15">
        <v>12438</v>
      </c>
      <c r="R7" s="15">
        <v>12915</v>
      </c>
      <c r="S7" s="15">
        <v>13560</v>
      </c>
      <c r="T7" s="15">
        <v>14214</v>
      </c>
      <c r="U7" s="15">
        <v>14982</v>
      </c>
      <c r="V7" s="15">
        <v>15873</v>
      </c>
      <c r="W7" s="15">
        <v>15915</v>
      </c>
      <c r="X7" s="15">
        <v>16539</v>
      </c>
      <c r="Y7" s="15">
        <v>17487</v>
      </c>
      <c r="Z7" s="15">
        <v>17988</v>
      </c>
      <c r="AB7" s="7" t="s">
        <v>127</v>
      </c>
      <c r="AC7" s="15">
        <v>7101</v>
      </c>
      <c r="AD7" s="15">
        <v>12321</v>
      </c>
      <c r="AE7" s="15">
        <v>17988</v>
      </c>
      <c r="AF7" s="15">
        <f t="shared" si="0"/>
        <v>10887</v>
      </c>
      <c r="AG7" s="20">
        <f t="shared" si="1"/>
        <v>153.31643430502746</v>
      </c>
      <c r="AH7" s="15">
        <f t="shared" si="2"/>
        <v>5667</v>
      </c>
      <c r="AI7" s="20">
        <f t="shared" si="3"/>
        <v>45.994643291940591</v>
      </c>
    </row>
    <row r="8" spans="1:35" ht="24" customHeight="1">
      <c r="C8" s="7" t="s">
        <v>218</v>
      </c>
      <c r="D8" s="15">
        <v>3492</v>
      </c>
      <c r="E8" s="15">
        <v>3639</v>
      </c>
      <c r="F8" s="15">
        <v>3441</v>
      </c>
      <c r="G8" s="15">
        <v>3426</v>
      </c>
      <c r="H8" s="15">
        <v>3477</v>
      </c>
      <c r="I8" s="15">
        <v>3372</v>
      </c>
      <c r="J8" s="15">
        <v>3618</v>
      </c>
      <c r="K8" s="15">
        <v>3222</v>
      </c>
      <c r="L8" s="15">
        <v>2940</v>
      </c>
      <c r="M8" s="15">
        <v>3075</v>
      </c>
      <c r="N8" s="15">
        <v>3423</v>
      </c>
      <c r="O8" s="15">
        <v>3519</v>
      </c>
      <c r="P8" s="15">
        <v>3723</v>
      </c>
      <c r="Q8" s="15">
        <v>4065</v>
      </c>
      <c r="R8" s="15">
        <v>4128</v>
      </c>
      <c r="S8" s="15">
        <v>4296</v>
      </c>
      <c r="T8" s="15">
        <v>4260</v>
      </c>
      <c r="U8" s="15">
        <v>4299</v>
      </c>
      <c r="V8" s="15">
        <v>4236</v>
      </c>
      <c r="W8" s="15">
        <v>4905</v>
      </c>
      <c r="X8" s="15">
        <v>5211</v>
      </c>
      <c r="Y8" s="15">
        <v>5649</v>
      </c>
      <c r="Z8" s="15">
        <v>6018</v>
      </c>
      <c r="AB8" s="7" t="s">
        <v>218</v>
      </c>
      <c r="AC8" s="15">
        <v>3441</v>
      </c>
      <c r="AD8" s="15">
        <v>3723</v>
      </c>
      <c r="AE8" s="15">
        <v>6018</v>
      </c>
      <c r="AF8" s="15">
        <f t="shared" si="0"/>
        <v>2577</v>
      </c>
      <c r="AG8" s="20">
        <f t="shared" si="1"/>
        <v>74.891020052310381</v>
      </c>
      <c r="AH8" s="15">
        <f t="shared" si="2"/>
        <v>2295</v>
      </c>
      <c r="AI8" s="20">
        <f t="shared" si="3"/>
        <v>61.643835616438359</v>
      </c>
    </row>
    <row r="9" spans="1:35" ht="24" customHeight="1">
      <c r="C9" s="7" t="s">
        <v>219</v>
      </c>
      <c r="D9" s="15">
        <v>3114</v>
      </c>
      <c r="E9" s="15">
        <v>3285</v>
      </c>
      <c r="F9" s="15">
        <v>3348</v>
      </c>
      <c r="G9" s="15">
        <v>3513</v>
      </c>
      <c r="H9" s="15">
        <v>3441</v>
      </c>
      <c r="I9" s="15">
        <v>3525</v>
      </c>
      <c r="J9" s="15">
        <v>3918</v>
      </c>
      <c r="K9" s="15">
        <v>3888</v>
      </c>
      <c r="L9" s="15">
        <v>3936</v>
      </c>
      <c r="M9" s="15">
        <v>4170</v>
      </c>
      <c r="N9" s="15">
        <v>4767</v>
      </c>
      <c r="O9" s="15">
        <v>5301</v>
      </c>
      <c r="P9" s="15">
        <v>6129</v>
      </c>
      <c r="Q9" s="15">
        <v>6645</v>
      </c>
      <c r="R9" s="15">
        <v>7068</v>
      </c>
      <c r="S9" s="15">
        <v>8253</v>
      </c>
      <c r="T9" s="15">
        <v>9387</v>
      </c>
      <c r="U9" s="15">
        <v>9735</v>
      </c>
      <c r="V9" s="15">
        <v>10524</v>
      </c>
      <c r="W9" s="15">
        <v>11415</v>
      </c>
      <c r="X9" s="15">
        <v>11976</v>
      </c>
      <c r="Y9" s="15">
        <v>12711</v>
      </c>
      <c r="Z9" s="15">
        <v>13146</v>
      </c>
      <c r="AB9" s="7" t="s">
        <v>219</v>
      </c>
      <c r="AC9" s="15">
        <v>3348</v>
      </c>
      <c r="AD9" s="15">
        <v>6129</v>
      </c>
      <c r="AE9" s="15">
        <v>13146</v>
      </c>
      <c r="AF9" s="15">
        <f t="shared" si="0"/>
        <v>9798</v>
      </c>
      <c r="AG9" s="20">
        <f t="shared" si="1"/>
        <v>292.65232974910396</v>
      </c>
      <c r="AH9" s="15">
        <f t="shared" si="2"/>
        <v>7017</v>
      </c>
      <c r="AI9" s="20">
        <f t="shared" si="3"/>
        <v>114.48849730788058</v>
      </c>
    </row>
    <row r="10" spans="1:35" ht="24" customHeight="1">
      <c r="C10" s="7" t="s">
        <v>220</v>
      </c>
      <c r="D10" s="15">
        <v>4440</v>
      </c>
      <c r="E10" s="15">
        <v>4656</v>
      </c>
      <c r="F10" s="15">
        <v>4713</v>
      </c>
      <c r="G10" s="15">
        <v>4695</v>
      </c>
      <c r="H10" s="15">
        <v>4578</v>
      </c>
      <c r="I10" s="15">
        <v>4557</v>
      </c>
      <c r="J10" s="15">
        <v>4671</v>
      </c>
      <c r="K10" s="15">
        <v>4509</v>
      </c>
      <c r="L10" s="15">
        <v>4398</v>
      </c>
      <c r="M10" s="15">
        <v>4416</v>
      </c>
      <c r="N10" s="15">
        <v>4401</v>
      </c>
      <c r="O10" s="15">
        <v>4824</v>
      </c>
      <c r="P10" s="15">
        <v>5166</v>
      </c>
      <c r="Q10" s="15">
        <v>5367</v>
      </c>
      <c r="R10" s="15">
        <v>5550</v>
      </c>
      <c r="S10" s="15">
        <v>5733</v>
      </c>
      <c r="T10" s="15">
        <v>5466</v>
      </c>
      <c r="U10" s="15">
        <v>5367</v>
      </c>
      <c r="V10" s="15">
        <v>5229</v>
      </c>
      <c r="W10" s="15">
        <v>5073</v>
      </c>
      <c r="X10" s="15">
        <v>5022</v>
      </c>
      <c r="Y10" s="15">
        <v>5091</v>
      </c>
      <c r="Z10" s="15">
        <v>5067</v>
      </c>
      <c r="AB10" s="7" t="s">
        <v>220</v>
      </c>
      <c r="AC10" s="15">
        <v>4713</v>
      </c>
      <c r="AD10" s="15">
        <v>5166</v>
      </c>
      <c r="AE10" s="15">
        <v>5067</v>
      </c>
      <c r="AF10" s="15">
        <f t="shared" si="0"/>
        <v>354</v>
      </c>
      <c r="AG10" s="20">
        <f t="shared" si="1"/>
        <v>7.5111394016549964</v>
      </c>
      <c r="AH10" s="15">
        <f t="shared" si="2"/>
        <v>-99</v>
      </c>
      <c r="AI10" s="20">
        <f t="shared" si="3"/>
        <v>-1.9163763066202089</v>
      </c>
    </row>
    <row r="11" spans="1:35" ht="24" customHeight="1">
      <c r="C11" s="7" t="s">
        <v>221</v>
      </c>
      <c r="D11" s="15">
        <v>2352</v>
      </c>
      <c r="E11" s="15">
        <v>2337</v>
      </c>
      <c r="F11" s="15">
        <v>2283</v>
      </c>
      <c r="G11" s="15">
        <v>2217</v>
      </c>
      <c r="H11" s="15">
        <v>2223</v>
      </c>
      <c r="I11" s="15">
        <v>2241</v>
      </c>
      <c r="J11" s="15">
        <v>2373</v>
      </c>
      <c r="K11" s="15">
        <v>2661</v>
      </c>
      <c r="L11" s="15">
        <v>2871</v>
      </c>
      <c r="M11" s="15">
        <v>3300</v>
      </c>
      <c r="N11" s="15">
        <v>3894</v>
      </c>
      <c r="O11" s="15">
        <v>4347</v>
      </c>
      <c r="P11" s="15">
        <v>4266</v>
      </c>
      <c r="Q11" s="15">
        <v>4143</v>
      </c>
      <c r="R11" s="15">
        <v>4170</v>
      </c>
      <c r="S11" s="15">
        <v>4038</v>
      </c>
      <c r="T11" s="15">
        <v>3972</v>
      </c>
      <c r="U11" s="15">
        <v>4422</v>
      </c>
      <c r="V11" s="15">
        <v>4620</v>
      </c>
      <c r="W11" s="15">
        <v>4881</v>
      </c>
      <c r="X11" s="15">
        <v>4995</v>
      </c>
      <c r="Y11" s="15">
        <v>5136</v>
      </c>
      <c r="Z11" s="15">
        <v>5331</v>
      </c>
      <c r="AB11" s="7" t="s">
        <v>221</v>
      </c>
      <c r="AC11" s="15">
        <v>2283</v>
      </c>
      <c r="AD11" s="15">
        <v>4266</v>
      </c>
      <c r="AE11" s="15">
        <v>5331</v>
      </c>
      <c r="AF11" s="15">
        <f t="shared" si="0"/>
        <v>3048</v>
      </c>
      <c r="AG11" s="20">
        <f t="shared" si="1"/>
        <v>133.50854139290408</v>
      </c>
      <c r="AH11" s="15">
        <f t="shared" si="2"/>
        <v>1065</v>
      </c>
      <c r="AI11" s="20">
        <f t="shared" si="3"/>
        <v>24.964838255977497</v>
      </c>
    </row>
    <row r="12" spans="1:35" ht="24" customHeight="1">
      <c r="C12" s="7" t="s">
        <v>222</v>
      </c>
      <c r="D12" s="15">
        <v>39</v>
      </c>
      <c r="E12" s="15">
        <v>33</v>
      </c>
      <c r="F12" s="15">
        <v>33</v>
      </c>
      <c r="G12" s="15">
        <v>39</v>
      </c>
      <c r="H12" s="15">
        <v>42</v>
      </c>
      <c r="I12" s="15">
        <v>45</v>
      </c>
      <c r="J12" s="15">
        <v>39</v>
      </c>
      <c r="K12" s="15">
        <v>42</v>
      </c>
      <c r="L12" s="15">
        <v>45</v>
      </c>
      <c r="M12" s="15">
        <v>48</v>
      </c>
      <c r="N12" s="15">
        <v>57</v>
      </c>
      <c r="O12" s="15">
        <v>69</v>
      </c>
      <c r="P12" s="15">
        <v>78</v>
      </c>
      <c r="Q12" s="15">
        <v>75</v>
      </c>
      <c r="R12" s="15">
        <v>66</v>
      </c>
      <c r="S12" s="15">
        <v>108</v>
      </c>
      <c r="T12" s="15">
        <v>123</v>
      </c>
      <c r="U12" s="15">
        <v>111</v>
      </c>
      <c r="V12" s="15">
        <v>117</v>
      </c>
      <c r="W12" s="15">
        <v>147</v>
      </c>
      <c r="X12" s="15">
        <v>141</v>
      </c>
      <c r="Y12" s="15">
        <v>156</v>
      </c>
      <c r="Z12" s="15">
        <v>132</v>
      </c>
      <c r="AB12" s="7" t="s">
        <v>222</v>
      </c>
      <c r="AC12" s="15">
        <v>33</v>
      </c>
      <c r="AD12" s="15">
        <v>78</v>
      </c>
      <c r="AE12" s="15">
        <v>132</v>
      </c>
      <c r="AF12" s="15">
        <f t="shared" si="0"/>
        <v>99</v>
      </c>
      <c r="AG12" s="20">
        <f t="shared" si="1"/>
        <v>300</v>
      </c>
      <c r="AH12" s="15">
        <f t="shared" si="2"/>
        <v>54</v>
      </c>
      <c r="AI12" s="20">
        <f t="shared" si="3"/>
        <v>69.230769230769226</v>
      </c>
    </row>
    <row r="13" spans="1:35" ht="24" customHeight="1">
      <c r="C13" s="7" t="s">
        <v>223</v>
      </c>
      <c r="D13" s="15">
        <v>4725</v>
      </c>
      <c r="E13" s="15">
        <v>4857</v>
      </c>
      <c r="F13" s="15">
        <v>5187</v>
      </c>
      <c r="G13" s="15">
        <v>5115</v>
      </c>
      <c r="H13" s="15">
        <v>5160</v>
      </c>
      <c r="I13" s="15">
        <v>5241</v>
      </c>
      <c r="J13" s="15">
        <v>5697</v>
      </c>
      <c r="K13" s="15">
        <v>5889</v>
      </c>
      <c r="L13" s="15">
        <v>6183</v>
      </c>
      <c r="M13" s="15">
        <v>6576</v>
      </c>
      <c r="N13" s="15">
        <v>7029</v>
      </c>
      <c r="O13" s="15">
        <v>7608</v>
      </c>
      <c r="P13" s="15">
        <v>7911</v>
      </c>
      <c r="Q13" s="15">
        <v>7878</v>
      </c>
      <c r="R13" s="15">
        <v>8154</v>
      </c>
      <c r="S13" s="15">
        <v>8637</v>
      </c>
      <c r="T13" s="15">
        <v>8709</v>
      </c>
      <c r="U13" s="15">
        <v>8970</v>
      </c>
      <c r="V13" s="15">
        <v>9075</v>
      </c>
      <c r="W13" s="15">
        <v>9177</v>
      </c>
      <c r="X13" s="15">
        <v>8961</v>
      </c>
      <c r="Y13" s="15">
        <v>9132</v>
      </c>
      <c r="Z13" s="15">
        <v>8961</v>
      </c>
      <c r="AB13" s="7" t="s">
        <v>223</v>
      </c>
      <c r="AC13" s="15">
        <v>5187</v>
      </c>
      <c r="AD13" s="15">
        <v>7911</v>
      </c>
      <c r="AE13" s="15">
        <v>8961</v>
      </c>
      <c r="AF13" s="15">
        <f t="shared" si="0"/>
        <v>3774</v>
      </c>
      <c r="AG13" s="20">
        <f t="shared" si="1"/>
        <v>72.758820127241179</v>
      </c>
      <c r="AH13" s="15">
        <f t="shared" si="2"/>
        <v>1050</v>
      </c>
      <c r="AI13" s="20">
        <f t="shared" si="3"/>
        <v>13.272658323852863</v>
      </c>
    </row>
    <row r="14" spans="1:35" ht="24" customHeight="1">
      <c r="C14" s="7" t="s">
        <v>224</v>
      </c>
      <c r="D14" s="15">
        <v>6447</v>
      </c>
      <c r="E14" s="15">
        <v>6615</v>
      </c>
      <c r="F14" s="15">
        <v>6756</v>
      </c>
      <c r="G14" s="15">
        <v>6579</v>
      </c>
      <c r="H14" s="15">
        <v>6483</v>
      </c>
      <c r="I14" s="15">
        <v>6420</v>
      </c>
      <c r="J14" s="15">
        <v>6813</v>
      </c>
      <c r="K14" s="15">
        <v>7218</v>
      </c>
      <c r="L14" s="15">
        <v>7437</v>
      </c>
      <c r="M14" s="15">
        <v>7653</v>
      </c>
      <c r="N14" s="15">
        <v>7935</v>
      </c>
      <c r="O14" s="15">
        <v>8652</v>
      </c>
      <c r="P14" s="15">
        <v>9408</v>
      </c>
      <c r="Q14" s="15">
        <v>9489</v>
      </c>
      <c r="R14" s="15">
        <v>10050</v>
      </c>
      <c r="S14" s="15">
        <v>10767</v>
      </c>
      <c r="T14" s="15">
        <v>11250</v>
      </c>
      <c r="U14" s="15">
        <v>11640</v>
      </c>
      <c r="V14" s="15">
        <v>12039</v>
      </c>
      <c r="W14" s="15">
        <v>12564</v>
      </c>
      <c r="X14" s="15">
        <v>12882</v>
      </c>
      <c r="Y14" s="15">
        <v>13311</v>
      </c>
      <c r="Z14" s="15">
        <v>13821</v>
      </c>
      <c r="AB14" s="7" t="s">
        <v>224</v>
      </c>
      <c r="AC14" s="15">
        <v>6756</v>
      </c>
      <c r="AD14" s="15">
        <v>9408</v>
      </c>
      <c r="AE14" s="15">
        <v>13821</v>
      </c>
      <c r="AF14" s="15">
        <f t="shared" si="0"/>
        <v>7065</v>
      </c>
      <c r="AG14" s="20">
        <f t="shared" si="1"/>
        <v>104.57371225577265</v>
      </c>
      <c r="AH14" s="15">
        <f t="shared" si="2"/>
        <v>4413</v>
      </c>
      <c r="AI14" s="20">
        <f t="shared" si="3"/>
        <v>46.906887755102041</v>
      </c>
    </row>
    <row r="15" spans="1:35" ht="24" customHeight="1">
      <c r="C15" s="7" t="s">
        <v>144</v>
      </c>
      <c r="D15" s="15">
        <v>1164</v>
      </c>
      <c r="E15" s="15">
        <v>1233</v>
      </c>
      <c r="F15" s="15">
        <v>1224</v>
      </c>
      <c r="G15" s="15">
        <v>1227</v>
      </c>
      <c r="H15" s="15">
        <v>1188</v>
      </c>
      <c r="I15" s="15">
        <v>1206</v>
      </c>
      <c r="J15" s="15">
        <v>1206</v>
      </c>
      <c r="K15" s="15">
        <v>1242</v>
      </c>
      <c r="L15" s="15">
        <v>1335</v>
      </c>
      <c r="M15" s="15">
        <v>1362</v>
      </c>
      <c r="N15" s="15">
        <v>1494</v>
      </c>
      <c r="O15" s="15">
        <v>1668</v>
      </c>
      <c r="P15" s="15">
        <v>1794</v>
      </c>
      <c r="Q15" s="15">
        <v>1992</v>
      </c>
      <c r="R15" s="15">
        <v>2115</v>
      </c>
      <c r="S15" s="15">
        <v>2271</v>
      </c>
      <c r="T15" s="15">
        <v>2358</v>
      </c>
      <c r="U15" s="15">
        <v>2601</v>
      </c>
      <c r="V15" s="15">
        <v>2703</v>
      </c>
      <c r="W15" s="15">
        <v>2724</v>
      </c>
      <c r="X15" s="15">
        <v>2721</v>
      </c>
      <c r="Y15" s="15">
        <v>2706</v>
      </c>
      <c r="Z15" s="15">
        <v>2628</v>
      </c>
      <c r="AB15" s="7" t="s">
        <v>144</v>
      </c>
      <c r="AC15" s="15">
        <v>1224</v>
      </c>
      <c r="AD15" s="15">
        <v>1794</v>
      </c>
      <c r="AE15" s="15">
        <v>2628</v>
      </c>
      <c r="AF15" s="15">
        <f t="shared" si="0"/>
        <v>1404</v>
      </c>
      <c r="AG15" s="20">
        <f t="shared" si="1"/>
        <v>114.70588235294117</v>
      </c>
      <c r="AH15" s="15">
        <f t="shared" si="2"/>
        <v>834</v>
      </c>
      <c r="AI15" s="20">
        <f t="shared" si="3"/>
        <v>46.488294314381271</v>
      </c>
    </row>
    <row r="16" spans="1:35" ht="24" customHeight="1">
      <c r="C16" s="7" t="s">
        <v>134</v>
      </c>
      <c r="D16" s="15">
        <v>117</v>
      </c>
      <c r="E16" s="15">
        <v>135</v>
      </c>
      <c r="F16" s="15">
        <v>105</v>
      </c>
      <c r="G16" s="15">
        <v>138</v>
      </c>
      <c r="H16" s="15">
        <v>321</v>
      </c>
      <c r="I16" s="15">
        <v>318</v>
      </c>
      <c r="J16" s="15">
        <v>372</v>
      </c>
      <c r="K16" s="15">
        <v>387</v>
      </c>
      <c r="L16" s="15">
        <v>309</v>
      </c>
      <c r="M16" s="15">
        <v>255</v>
      </c>
      <c r="N16" s="15">
        <v>297</v>
      </c>
      <c r="O16" s="15">
        <v>294</v>
      </c>
      <c r="P16" s="15">
        <v>231</v>
      </c>
      <c r="Q16" s="15">
        <v>273</v>
      </c>
      <c r="R16" s="15">
        <v>261</v>
      </c>
      <c r="S16" s="15">
        <v>342</v>
      </c>
      <c r="T16" s="15">
        <v>387</v>
      </c>
      <c r="U16" s="15">
        <v>606</v>
      </c>
      <c r="V16" s="15">
        <v>624</v>
      </c>
      <c r="W16" s="15">
        <v>783</v>
      </c>
      <c r="X16" s="15">
        <v>858</v>
      </c>
      <c r="Y16" s="15">
        <v>990</v>
      </c>
      <c r="Z16" s="15">
        <v>918</v>
      </c>
      <c r="AB16" s="7" t="s">
        <v>134</v>
      </c>
      <c r="AC16" s="15">
        <v>105</v>
      </c>
      <c r="AD16" s="15">
        <v>231</v>
      </c>
      <c r="AE16" s="15">
        <v>918</v>
      </c>
      <c r="AF16" s="15">
        <f t="shared" si="0"/>
        <v>813</v>
      </c>
      <c r="AG16" s="20">
        <f t="shared" si="1"/>
        <v>774.28571428571433</v>
      </c>
      <c r="AH16" s="15">
        <f t="shared" si="2"/>
        <v>687</v>
      </c>
      <c r="AI16" s="20">
        <f t="shared" si="3"/>
        <v>297.40259740259745</v>
      </c>
    </row>
    <row r="17" spans="2:35" ht="24" customHeight="1">
      <c r="B17" s="29" t="s">
        <v>69</v>
      </c>
      <c r="C17" s="15" t="s">
        <v>32</v>
      </c>
      <c r="D17" s="15">
        <v>20910</v>
      </c>
      <c r="E17" s="15">
        <v>22122</v>
      </c>
      <c r="F17" s="15">
        <v>22665</v>
      </c>
      <c r="G17" s="15">
        <v>22764</v>
      </c>
      <c r="H17" s="15">
        <v>22758</v>
      </c>
      <c r="I17" s="15">
        <v>22722</v>
      </c>
      <c r="J17" s="15">
        <v>23724</v>
      </c>
      <c r="K17" s="15">
        <v>23676</v>
      </c>
      <c r="L17" s="15">
        <v>23727</v>
      </c>
      <c r="M17" s="15">
        <v>24621</v>
      </c>
      <c r="N17" s="15">
        <v>26595</v>
      </c>
      <c r="O17" s="15">
        <v>29874</v>
      </c>
      <c r="P17" s="15">
        <v>32511</v>
      </c>
      <c r="Q17" s="15">
        <v>34455</v>
      </c>
      <c r="R17" s="15">
        <v>36723</v>
      </c>
      <c r="S17" s="15">
        <v>38601</v>
      </c>
      <c r="T17" s="15">
        <v>40260</v>
      </c>
      <c r="U17" s="15">
        <v>43158</v>
      </c>
      <c r="V17" s="15">
        <v>45102</v>
      </c>
      <c r="W17" s="15">
        <v>46782</v>
      </c>
      <c r="X17" s="15">
        <v>48021</v>
      </c>
      <c r="Y17" s="15">
        <v>48750</v>
      </c>
      <c r="Z17" s="15">
        <v>49131</v>
      </c>
      <c r="AA17" s="29" t="s">
        <v>69</v>
      </c>
      <c r="AB17" s="15" t="s">
        <v>228</v>
      </c>
      <c r="AC17" s="15">
        <v>22665</v>
      </c>
      <c r="AD17" s="15">
        <v>32511</v>
      </c>
      <c r="AE17" s="15">
        <v>49131</v>
      </c>
      <c r="AF17" s="15">
        <f t="shared" si="0"/>
        <v>26466</v>
      </c>
      <c r="AG17" s="20">
        <f t="shared" si="1"/>
        <v>116.77035076108537</v>
      </c>
      <c r="AH17" s="15">
        <f t="shared" si="2"/>
        <v>16620</v>
      </c>
      <c r="AI17" s="20">
        <f t="shared" si="3"/>
        <v>51.121158992341051</v>
      </c>
    </row>
    <row r="18" spans="2:35" ht="24" customHeight="1">
      <c r="C18" s="7" t="s">
        <v>216</v>
      </c>
      <c r="D18" s="15">
        <v>768</v>
      </c>
      <c r="E18" s="15">
        <v>828</v>
      </c>
      <c r="F18" s="15">
        <v>795</v>
      </c>
      <c r="G18" s="15">
        <v>789</v>
      </c>
      <c r="H18" s="15">
        <v>795</v>
      </c>
      <c r="I18" s="15">
        <v>783</v>
      </c>
      <c r="J18" s="15">
        <v>741</v>
      </c>
      <c r="K18" s="15">
        <v>801</v>
      </c>
      <c r="L18" s="15">
        <v>759</v>
      </c>
      <c r="M18" s="15">
        <v>801</v>
      </c>
      <c r="N18" s="15">
        <v>834</v>
      </c>
      <c r="O18" s="15">
        <v>897</v>
      </c>
      <c r="P18" s="15">
        <v>990</v>
      </c>
      <c r="Q18" s="15">
        <v>1077</v>
      </c>
      <c r="R18" s="15">
        <v>1089</v>
      </c>
      <c r="S18" s="15">
        <v>1125</v>
      </c>
      <c r="T18" s="15">
        <v>1176</v>
      </c>
      <c r="U18" s="15">
        <v>1296</v>
      </c>
      <c r="V18" s="15">
        <v>1404</v>
      </c>
      <c r="W18" s="15">
        <v>1272</v>
      </c>
      <c r="X18" s="15">
        <v>1380</v>
      </c>
      <c r="Y18" s="15">
        <v>1401</v>
      </c>
      <c r="Z18" s="15">
        <v>1461</v>
      </c>
      <c r="AB18" s="7" t="s">
        <v>216</v>
      </c>
      <c r="AC18" s="15">
        <v>795</v>
      </c>
      <c r="AD18" s="15">
        <v>990</v>
      </c>
      <c r="AE18" s="15">
        <v>1461</v>
      </c>
      <c r="AF18" s="15">
        <f t="shared" si="0"/>
        <v>666</v>
      </c>
      <c r="AG18" s="20">
        <f t="shared" si="1"/>
        <v>83.773584905660385</v>
      </c>
      <c r="AH18" s="15">
        <f t="shared" si="2"/>
        <v>471</v>
      </c>
      <c r="AI18" s="20">
        <f t="shared" si="3"/>
        <v>47.575757575757578</v>
      </c>
    </row>
    <row r="19" spans="2:35" ht="24" customHeight="1">
      <c r="C19" s="7" t="s">
        <v>217</v>
      </c>
      <c r="D19" s="15">
        <v>3273</v>
      </c>
      <c r="E19" s="15">
        <v>3525</v>
      </c>
      <c r="F19" s="15">
        <v>3522</v>
      </c>
      <c r="G19" s="15">
        <v>3348</v>
      </c>
      <c r="H19" s="15">
        <v>3237</v>
      </c>
      <c r="I19" s="15">
        <v>3063</v>
      </c>
      <c r="J19" s="15">
        <v>2916</v>
      </c>
      <c r="K19" s="15">
        <v>2973</v>
      </c>
      <c r="L19" s="15">
        <v>2853</v>
      </c>
      <c r="M19" s="15">
        <v>3060</v>
      </c>
      <c r="N19" s="15">
        <v>3630</v>
      </c>
      <c r="O19" s="15">
        <v>4545</v>
      </c>
      <c r="P19" s="15">
        <v>5154</v>
      </c>
      <c r="Q19" s="15">
        <v>5607</v>
      </c>
      <c r="R19" s="15">
        <v>6027</v>
      </c>
      <c r="S19" s="15">
        <v>6300</v>
      </c>
      <c r="T19" s="15">
        <v>6618</v>
      </c>
      <c r="U19" s="15">
        <v>7200</v>
      </c>
      <c r="V19" s="15">
        <v>7818</v>
      </c>
      <c r="W19" s="15">
        <v>8301</v>
      </c>
      <c r="X19" s="15">
        <v>8739</v>
      </c>
      <c r="Y19" s="15">
        <v>8931</v>
      </c>
      <c r="Z19" s="15">
        <v>9219</v>
      </c>
      <c r="AB19" s="7" t="s">
        <v>217</v>
      </c>
      <c r="AC19" s="15">
        <v>3522</v>
      </c>
      <c r="AD19" s="15">
        <v>5154</v>
      </c>
      <c r="AE19" s="15">
        <v>9219</v>
      </c>
      <c r="AF19" s="15">
        <f t="shared" si="0"/>
        <v>5697</v>
      </c>
      <c r="AG19" s="20">
        <f t="shared" si="1"/>
        <v>161.75468483816013</v>
      </c>
      <c r="AH19" s="15">
        <f t="shared" si="2"/>
        <v>4065</v>
      </c>
      <c r="AI19" s="20">
        <f t="shared" si="3"/>
        <v>78.870779976717102</v>
      </c>
    </row>
    <row r="20" spans="2:35" ht="24" customHeight="1">
      <c r="C20" s="7" t="s">
        <v>127</v>
      </c>
      <c r="D20" s="15">
        <v>546</v>
      </c>
      <c r="E20" s="15">
        <v>606</v>
      </c>
      <c r="F20" s="15">
        <v>630</v>
      </c>
      <c r="G20" s="15">
        <v>678</v>
      </c>
      <c r="H20" s="15">
        <v>720</v>
      </c>
      <c r="I20" s="15">
        <v>768</v>
      </c>
      <c r="J20" s="15">
        <v>801</v>
      </c>
      <c r="K20" s="15">
        <v>843</v>
      </c>
      <c r="L20" s="15">
        <v>870</v>
      </c>
      <c r="M20" s="15">
        <v>972</v>
      </c>
      <c r="N20" s="15">
        <v>1041</v>
      </c>
      <c r="O20" s="15">
        <v>1230</v>
      </c>
      <c r="P20" s="15">
        <v>1320</v>
      </c>
      <c r="Q20" s="15">
        <v>1371</v>
      </c>
      <c r="R20" s="15">
        <v>1422</v>
      </c>
      <c r="S20" s="15">
        <v>1401</v>
      </c>
      <c r="T20" s="15">
        <v>1446</v>
      </c>
      <c r="U20" s="15">
        <v>1602</v>
      </c>
      <c r="V20" s="15">
        <v>1659</v>
      </c>
      <c r="W20" s="15">
        <v>1725</v>
      </c>
      <c r="X20" s="15">
        <v>1782</v>
      </c>
      <c r="Y20" s="15">
        <v>1842</v>
      </c>
      <c r="Z20" s="15">
        <v>1806</v>
      </c>
      <c r="AB20" s="7" t="s">
        <v>127</v>
      </c>
      <c r="AC20" s="15">
        <v>630</v>
      </c>
      <c r="AD20" s="15">
        <v>1320</v>
      </c>
      <c r="AE20" s="15">
        <v>1806</v>
      </c>
      <c r="AF20" s="15">
        <f t="shared" si="0"/>
        <v>1176</v>
      </c>
      <c r="AG20" s="20">
        <f t="shared" si="1"/>
        <v>186.66666666666666</v>
      </c>
      <c r="AH20" s="15">
        <f t="shared" si="2"/>
        <v>486</v>
      </c>
      <c r="AI20" s="20">
        <f t="shared" si="3"/>
        <v>36.818181818181813</v>
      </c>
    </row>
    <row r="21" spans="2:35" ht="24" customHeight="1">
      <c r="C21" s="7" t="s">
        <v>218</v>
      </c>
      <c r="D21" s="15">
        <v>1605</v>
      </c>
      <c r="E21" s="15">
        <v>1662</v>
      </c>
      <c r="F21" s="15">
        <v>1704</v>
      </c>
      <c r="G21" s="15">
        <v>1755</v>
      </c>
      <c r="H21" s="15">
        <v>1863</v>
      </c>
      <c r="I21" s="15">
        <v>1953</v>
      </c>
      <c r="J21" s="15">
        <v>2148</v>
      </c>
      <c r="K21" s="15">
        <v>1986</v>
      </c>
      <c r="L21" s="15">
        <v>1920</v>
      </c>
      <c r="M21" s="15">
        <v>2052</v>
      </c>
      <c r="N21" s="15">
        <v>2142</v>
      </c>
      <c r="O21" s="15">
        <v>2208</v>
      </c>
      <c r="P21" s="15">
        <v>2205</v>
      </c>
      <c r="Q21" s="15">
        <v>2196</v>
      </c>
      <c r="R21" s="15">
        <v>2331</v>
      </c>
      <c r="S21" s="15">
        <v>2421</v>
      </c>
      <c r="T21" s="15">
        <v>2535</v>
      </c>
      <c r="U21" s="15">
        <v>2565</v>
      </c>
      <c r="V21" s="15">
        <v>2634</v>
      </c>
      <c r="W21" s="15">
        <v>2724</v>
      </c>
      <c r="X21" s="15">
        <v>2709</v>
      </c>
      <c r="Y21" s="15">
        <v>2724</v>
      </c>
      <c r="Z21" s="15">
        <v>2637</v>
      </c>
      <c r="AB21" s="7" t="s">
        <v>218</v>
      </c>
      <c r="AC21" s="15">
        <v>1704</v>
      </c>
      <c r="AD21" s="15">
        <v>2205</v>
      </c>
      <c r="AE21" s="15">
        <v>2637</v>
      </c>
      <c r="AF21" s="15">
        <f t="shared" si="0"/>
        <v>933</v>
      </c>
      <c r="AG21" s="20">
        <f t="shared" si="1"/>
        <v>54.75352112676056</v>
      </c>
      <c r="AH21" s="15">
        <f t="shared" si="2"/>
        <v>432</v>
      </c>
      <c r="AI21" s="20">
        <f t="shared" si="3"/>
        <v>19.591836734693878</v>
      </c>
    </row>
    <row r="22" spans="2:35" ht="24" customHeight="1">
      <c r="C22" s="7" t="s">
        <v>219</v>
      </c>
      <c r="D22" s="15">
        <v>1101</v>
      </c>
      <c r="E22" s="15">
        <v>1203</v>
      </c>
      <c r="F22" s="15">
        <v>1242</v>
      </c>
      <c r="G22" s="15">
        <v>1326</v>
      </c>
      <c r="H22" s="15">
        <v>1341</v>
      </c>
      <c r="I22" s="15">
        <v>1401</v>
      </c>
      <c r="J22" s="15">
        <v>1572</v>
      </c>
      <c r="K22" s="15">
        <v>1437</v>
      </c>
      <c r="L22" s="15">
        <v>1362</v>
      </c>
      <c r="M22" s="15">
        <v>1488</v>
      </c>
      <c r="N22" s="15">
        <v>1692</v>
      </c>
      <c r="O22" s="15">
        <v>1950</v>
      </c>
      <c r="P22" s="15">
        <v>2103</v>
      </c>
      <c r="Q22" s="15">
        <v>2268</v>
      </c>
      <c r="R22" s="15">
        <v>2325</v>
      </c>
      <c r="S22" s="15">
        <v>2652</v>
      </c>
      <c r="T22" s="15">
        <v>2874</v>
      </c>
      <c r="U22" s="15">
        <v>3243</v>
      </c>
      <c r="V22" s="15">
        <v>3390</v>
      </c>
      <c r="W22" s="15">
        <v>3525</v>
      </c>
      <c r="X22" s="15">
        <v>3669</v>
      </c>
      <c r="Y22" s="15">
        <v>3777</v>
      </c>
      <c r="Z22" s="15">
        <v>3879</v>
      </c>
      <c r="AB22" s="7" t="s">
        <v>219</v>
      </c>
      <c r="AC22" s="15">
        <v>1242</v>
      </c>
      <c r="AD22" s="15">
        <v>2103</v>
      </c>
      <c r="AE22" s="15">
        <v>3879</v>
      </c>
      <c r="AF22" s="15">
        <f t="shared" si="0"/>
        <v>2637</v>
      </c>
      <c r="AG22" s="20">
        <f t="shared" si="1"/>
        <v>212.31884057971016</v>
      </c>
      <c r="AH22" s="15">
        <f t="shared" si="2"/>
        <v>1776</v>
      </c>
      <c r="AI22" s="20">
        <f t="shared" si="3"/>
        <v>84.450784593437945</v>
      </c>
    </row>
    <row r="23" spans="2:35" ht="24" customHeight="1">
      <c r="C23" s="7" t="s">
        <v>220</v>
      </c>
      <c r="D23" s="15">
        <v>3306</v>
      </c>
      <c r="E23" s="15">
        <v>3519</v>
      </c>
      <c r="F23" s="15">
        <v>3576</v>
      </c>
      <c r="G23" s="15">
        <v>3597</v>
      </c>
      <c r="H23" s="15">
        <v>3603</v>
      </c>
      <c r="I23" s="15">
        <v>3573</v>
      </c>
      <c r="J23" s="15">
        <v>3639</v>
      </c>
      <c r="K23" s="15">
        <v>3489</v>
      </c>
      <c r="L23" s="15">
        <v>3414</v>
      </c>
      <c r="M23" s="15">
        <v>3351</v>
      </c>
      <c r="N23" s="15">
        <v>3453</v>
      </c>
      <c r="O23" s="15">
        <v>3651</v>
      </c>
      <c r="P23" s="15">
        <v>3867</v>
      </c>
      <c r="Q23" s="15">
        <v>4023</v>
      </c>
      <c r="R23" s="15">
        <v>4236</v>
      </c>
      <c r="S23" s="15">
        <v>4392</v>
      </c>
      <c r="T23" s="15">
        <v>4578</v>
      </c>
      <c r="U23" s="15">
        <v>4752</v>
      </c>
      <c r="V23" s="15">
        <v>4821</v>
      </c>
      <c r="W23" s="15">
        <v>4887</v>
      </c>
      <c r="X23" s="15">
        <v>4896</v>
      </c>
      <c r="Y23" s="15">
        <v>4725</v>
      </c>
      <c r="Z23" s="15">
        <v>4752</v>
      </c>
      <c r="AB23" s="7" t="s">
        <v>220</v>
      </c>
      <c r="AC23" s="15">
        <v>3576</v>
      </c>
      <c r="AD23" s="15">
        <v>3867</v>
      </c>
      <c r="AE23" s="15">
        <v>4752</v>
      </c>
      <c r="AF23" s="15">
        <f t="shared" si="0"/>
        <v>1176</v>
      </c>
      <c r="AG23" s="20">
        <f t="shared" si="1"/>
        <v>32.885906040268459</v>
      </c>
      <c r="AH23" s="15">
        <f t="shared" si="2"/>
        <v>885</v>
      </c>
      <c r="AI23" s="20">
        <f t="shared" si="3"/>
        <v>22.885958107059736</v>
      </c>
    </row>
    <row r="24" spans="2:35" ht="24" customHeight="1">
      <c r="C24" s="7" t="s">
        <v>221</v>
      </c>
      <c r="D24" s="15">
        <v>1146</v>
      </c>
      <c r="E24" s="15">
        <v>1182</v>
      </c>
      <c r="F24" s="15">
        <v>1254</v>
      </c>
      <c r="G24" s="15">
        <v>1212</v>
      </c>
      <c r="H24" s="15">
        <v>1074</v>
      </c>
      <c r="I24" s="15">
        <v>1062</v>
      </c>
      <c r="J24" s="15">
        <v>1137</v>
      </c>
      <c r="K24" s="15">
        <v>1116</v>
      </c>
      <c r="L24" s="15">
        <v>1152</v>
      </c>
      <c r="M24" s="15">
        <v>1248</v>
      </c>
      <c r="N24" s="15">
        <v>1491</v>
      </c>
      <c r="O24" s="15">
        <v>1791</v>
      </c>
      <c r="P24" s="15">
        <v>2094</v>
      </c>
      <c r="Q24" s="15">
        <v>2289</v>
      </c>
      <c r="R24" s="15">
        <v>2412</v>
      </c>
      <c r="S24" s="15">
        <v>2529</v>
      </c>
      <c r="T24" s="15">
        <v>2613</v>
      </c>
      <c r="U24" s="15">
        <v>2745</v>
      </c>
      <c r="V24" s="15">
        <v>2835</v>
      </c>
      <c r="W24" s="15">
        <v>2874</v>
      </c>
      <c r="X24" s="15">
        <v>2895</v>
      </c>
      <c r="Y24" s="15">
        <v>2883</v>
      </c>
      <c r="Z24" s="15">
        <v>2943</v>
      </c>
      <c r="AB24" s="7" t="s">
        <v>221</v>
      </c>
      <c r="AC24" s="15">
        <v>1254</v>
      </c>
      <c r="AD24" s="15">
        <v>2094</v>
      </c>
      <c r="AE24" s="15">
        <v>2943</v>
      </c>
      <c r="AF24" s="15">
        <f t="shared" si="0"/>
        <v>1689</v>
      </c>
      <c r="AG24" s="20">
        <f t="shared" si="1"/>
        <v>134.68899521531102</v>
      </c>
      <c r="AH24" s="15">
        <f t="shared" si="2"/>
        <v>849</v>
      </c>
      <c r="AI24" s="20">
        <f t="shared" si="3"/>
        <v>40.544412607449857</v>
      </c>
    </row>
    <row r="25" spans="2:35" ht="24" customHeight="1">
      <c r="C25" s="7" t="s">
        <v>222</v>
      </c>
      <c r="D25" s="15">
        <v>18</v>
      </c>
      <c r="E25" s="15">
        <v>27</v>
      </c>
      <c r="F25" s="15">
        <v>24</v>
      </c>
      <c r="G25" s="15">
        <v>18</v>
      </c>
      <c r="H25" s="15">
        <v>12</v>
      </c>
      <c r="I25" s="15">
        <v>18</v>
      </c>
      <c r="J25" s="15">
        <v>18</v>
      </c>
      <c r="K25" s="15">
        <v>21</v>
      </c>
      <c r="L25" s="15">
        <v>24</v>
      </c>
      <c r="M25" s="15">
        <v>21</v>
      </c>
      <c r="N25" s="15">
        <v>30</v>
      </c>
      <c r="O25" s="15">
        <v>36</v>
      </c>
      <c r="P25" s="15">
        <v>36</v>
      </c>
      <c r="Q25" s="15">
        <v>39</v>
      </c>
      <c r="R25" s="15">
        <v>30</v>
      </c>
      <c r="S25" s="15">
        <v>33</v>
      </c>
      <c r="T25" s="15">
        <v>36</v>
      </c>
      <c r="U25" s="15">
        <v>12</v>
      </c>
      <c r="V25" s="15">
        <v>12</v>
      </c>
      <c r="W25" s="15">
        <v>15</v>
      </c>
      <c r="X25" s="15">
        <v>15</v>
      </c>
      <c r="Y25" s="15">
        <v>15</v>
      </c>
      <c r="Z25" s="15">
        <v>15</v>
      </c>
      <c r="AB25" s="7" t="s">
        <v>222</v>
      </c>
      <c r="AC25" s="15">
        <v>24</v>
      </c>
      <c r="AD25" s="15">
        <v>36</v>
      </c>
      <c r="AE25" s="15">
        <v>15</v>
      </c>
      <c r="AF25" s="15">
        <f t="shared" si="0"/>
        <v>-9</v>
      </c>
      <c r="AG25" s="20">
        <f t="shared" si="1"/>
        <v>-37.5</v>
      </c>
      <c r="AH25" s="15">
        <f t="shared" si="2"/>
        <v>-21</v>
      </c>
      <c r="AI25" s="20">
        <f t="shared" si="3"/>
        <v>-58.333333333333336</v>
      </c>
    </row>
    <row r="26" spans="2:35" ht="24" customHeight="1">
      <c r="C26" s="7" t="s">
        <v>223</v>
      </c>
      <c r="D26" s="15">
        <v>5001</v>
      </c>
      <c r="E26" s="15">
        <v>5205</v>
      </c>
      <c r="F26" s="15">
        <v>5229</v>
      </c>
      <c r="G26" s="15">
        <v>5217</v>
      </c>
      <c r="H26" s="15">
        <v>5205</v>
      </c>
      <c r="I26" s="15">
        <v>5034</v>
      </c>
      <c r="J26" s="15">
        <v>5220</v>
      </c>
      <c r="K26" s="15">
        <v>5448</v>
      </c>
      <c r="L26" s="15">
        <v>5661</v>
      </c>
      <c r="M26" s="15">
        <v>5823</v>
      </c>
      <c r="N26" s="15">
        <v>6210</v>
      </c>
      <c r="O26" s="15">
        <v>6879</v>
      </c>
      <c r="P26" s="15">
        <v>7437</v>
      </c>
      <c r="Q26" s="15">
        <v>7887</v>
      </c>
      <c r="R26" s="15">
        <v>8502</v>
      </c>
      <c r="S26" s="15">
        <v>8706</v>
      </c>
      <c r="T26" s="15">
        <v>8922</v>
      </c>
      <c r="U26" s="15">
        <v>9378</v>
      </c>
      <c r="V26" s="15">
        <v>9642</v>
      </c>
      <c r="W26" s="15">
        <v>10143</v>
      </c>
      <c r="X26" s="15">
        <v>10290</v>
      </c>
      <c r="Y26" s="15">
        <v>10332</v>
      </c>
      <c r="Z26" s="15">
        <v>10263</v>
      </c>
      <c r="AB26" s="7" t="s">
        <v>223</v>
      </c>
      <c r="AC26" s="15">
        <v>5229</v>
      </c>
      <c r="AD26" s="15">
        <v>7437</v>
      </c>
      <c r="AE26" s="15">
        <v>10263</v>
      </c>
      <c r="AF26" s="15">
        <f t="shared" si="0"/>
        <v>5034</v>
      </c>
      <c r="AG26" s="20">
        <f t="shared" si="1"/>
        <v>96.27079747561676</v>
      </c>
      <c r="AH26" s="15">
        <f t="shared" si="2"/>
        <v>2826</v>
      </c>
      <c r="AI26" s="20">
        <f t="shared" si="3"/>
        <v>37.999193223073817</v>
      </c>
    </row>
    <row r="27" spans="2:35" ht="24" customHeight="1">
      <c r="C27" s="7" t="s">
        <v>224</v>
      </c>
      <c r="D27" s="15">
        <v>3792</v>
      </c>
      <c r="E27" s="15">
        <v>3972</v>
      </c>
      <c r="F27" s="15">
        <v>4206</v>
      </c>
      <c r="G27" s="15">
        <v>4299</v>
      </c>
      <c r="H27" s="15">
        <v>4317</v>
      </c>
      <c r="I27" s="15">
        <v>4473</v>
      </c>
      <c r="J27" s="15">
        <v>4836</v>
      </c>
      <c r="K27" s="15">
        <v>4854</v>
      </c>
      <c r="L27" s="15">
        <v>5139</v>
      </c>
      <c r="M27" s="15">
        <v>5202</v>
      </c>
      <c r="N27" s="15">
        <v>5433</v>
      </c>
      <c r="O27" s="15">
        <v>5985</v>
      </c>
      <c r="P27" s="15">
        <v>6519</v>
      </c>
      <c r="Q27" s="15">
        <v>6783</v>
      </c>
      <c r="R27" s="15">
        <v>7329</v>
      </c>
      <c r="S27" s="15">
        <v>7866</v>
      </c>
      <c r="T27" s="15">
        <v>8214</v>
      </c>
      <c r="U27" s="15">
        <v>8928</v>
      </c>
      <c r="V27" s="15">
        <v>9348</v>
      </c>
      <c r="W27" s="15">
        <v>9525</v>
      </c>
      <c r="X27" s="15">
        <v>9783</v>
      </c>
      <c r="Y27" s="15">
        <v>10149</v>
      </c>
      <c r="Z27" s="15">
        <v>10266</v>
      </c>
      <c r="AB27" s="7" t="s">
        <v>224</v>
      </c>
      <c r="AC27" s="15">
        <v>4206</v>
      </c>
      <c r="AD27" s="15">
        <v>6519</v>
      </c>
      <c r="AE27" s="15">
        <v>10266</v>
      </c>
      <c r="AF27" s="15">
        <f t="shared" si="0"/>
        <v>6060</v>
      </c>
      <c r="AG27" s="20">
        <f t="shared" si="1"/>
        <v>144.07988587731813</v>
      </c>
      <c r="AH27" s="15">
        <f t="shared" si="2"/>
        <v>3747</v>
      </c>
      <c r="AI27" s="20">
        <f t="shared" si="3"/>
        <v>57.478140819144045</v>
      </c>
    </row>
    <row r="28" spans="2:35" ht="24" customHeight="1">
      <c r="C28" s="7" t="s">
        <v>144</v>
      </c>
      <c r="D28" s="15">
        <v>237</v>
      </c>
      <c r="E28" s="15">
        <v>243</v>
      </c>
      <c r="F28" s="15">
        <v>270</v>
      </c>
      <c r="G28" s="15">
        <v>285</v>
      </c>
      <c r="H28" s="15">
        <v>315</v>
      </c>
      <c r="I28" s="15">
        <v>339</v>
      </c>
      <c r="J28" s="15">
        <v>378</v>
      </c>
      <c r="K28" s="15">
        <v>414</v>
      </c>
      <c r="L28" s="15">
        <v>420</v>
      </c>
      <c r="M28" s="15">
        <v>441</v>
      </c>
      <c r="N28" s="15">
        <v>468</v>
      </c>
      <c r="O28" s="15">
        <v>522</v>
      </c>
      <c r="P28" s="15">
        <v>606</v>
      </c>
      <c r="Q28" s="15">
        <v>696</v>
      </c>
      <c r="R28" s="15">
        <v>762</v>
      </c>
      <c r="S28" s="15">
        <v>873</v>
      </c>
      <c r="T28" s="15">
        <v>939</v>
      </c>
      <c r="U28" s="15">
        <v>1002</v>
      </c>
      <c r="V28" s="15">
        <v>1065</v>
      </c>
      <c r="W28" s="15">
        <v>1131</v>
      </c>
      <c r="X28" s="15">
        <v>1224</v>
      </c>
      <c r="Y28" s="15">
        <v>1230</v>
      </c>
      <c r="Z28" s="15">
        <v>1221</v>
      </c>
      <c r="AB28" s="7" t="s">
        <v>144</v>
      </c>
      <c r="AC28" s="15">
        <v>270</v>
      </c>
      <c r="AD28" s="15">
        <v>606</v>
      </c>
      <c r="AE28" s="15">
        <v>1221</v>
      </c>
      <c r="AF28" s="15">
        <f t="shared" si="0"/>
        <v>951</v>
      </c>
      <c r="AG28" s="20">
        <f t="shared" si="1"/>
        <v>352.22222222222223</v>
      </c>
      <c r="AH28" s="15">
        <f t="shared" si="2"/>
        <v>615</v>
      </c>
      <c r="AI28" s="20">
        <f t="shared" si="3"/>
        <v>101.48514851485149</v>
      </c>
    </row>
    <row r="29" spans="2:35" ht="24" customHeight="1">
      <c r="C29" s="7" t="s">
        <v>134</v>
      </c>
      <c r="D29" s="15">
        <v>117</v>
      </c>
      <c r="E29" s="15">
        <v>156</v>
      </c>
      <c r="F29" s="15">
        <v>219</v>
      </c>
      <c r="G29" s="15">
        <v>237</v>
      </c>
      <c r="H29" s="15">
        <v>270</v>
      </c>
      <c r="I29" s="15">
        <v>249</v>
      </c>
      <c r="J29" s="15">
        <v>318</v>
      </c>
      <c r="K29" s="15">
        <v>285</v>
      </c>
      <c r="L29" s="15">
        <v>159</v>
      </c>
      <c r="M29" s="15">
        <v>162</v>
      </c>
      <c r="N29" s="15">
        <v>174</v>
      </c>
      <c r="O29" s="15">
        <v>171</v>
      </c>
      <c r="P29" s="15">
        <v>183</v>
      </c>
      <c r="Q29" s="15">
        <v>216</v>
      </c>
      <c r="R29" s="15">
        <v>261</v>
      </c>
      <c r="S29" s="15">
        <v>303</v>
      </c>
      <c r="T29" s="15">
        <v>318</v>
      </c>
      <c r="U29" s="15">
        <v>438</v>
      </c>
      <c r="V29" s="15">
        <v>480</v>
      </c>
      <c r="W29" s="15">
        <v>663</v>
      </c>
      <c r="X29" s="15">
        <v>648</v>
      </c>
      <c r="Y29" s="15">
        <v>744</v>
      </c>
      <c r="Z29" s="15">
        <v>666</v>
      </c>
      <c r="AB29" s="7" t="s">
        <v>134</v>
      </c>
      <c r="AC29" s="15">
        <v>219</v>
      </c>
      <c r="AD29" s="15">
        <v>183</v>
      </c>
      <c r="AE29" s="15">
        <v>666</v>
      </c>
      <c r="AF29" s="15">
        <f t="shared" si="0"/>
        <v>447</v>
      </c>
      <c r="AG29" s="20">
        <f t="shared" si="1"/>
        <v>204.10958904109592</v>
      </c>
      <c r="AH29" s="15">
        <f t="shared" si="2"/>
        <v>483</v>
      </c>
      <c r="AI29" s="20">
        <f t="shared" si="3"/>
        <v>263.93442622950818</v>
      </c>
    </row>
    <row r="30" spans="2:35">
      <c r="Z30" s="15"/>
    </row>
    <row r="31" spans="2:35">
      <c r="Z31" s="15"/>
    </row>
  </sheetData>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70" zoomScaleNormal="70" zoomScalePageLayoutView="70" workbookViewId="0"/>
  </sheetViews>
  <sheetFormatPr baseColWidth="10" defaultColWidth="8.83203125" defaultRowHeight="14" x14ac:dyDescent="0"/>
  <sheetData>
    <row r="1" spans="1:1">
      <c r="A1" t="s">
        <v>316</v>
      </c>
    </row>
  </sheetData>
  <pageMargins left="0.7" right="0.7" top="0.75" bottom="0.75" header="0.3" footer="0.3"/>
  <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2"/>
  <sheetViews>
    <sheetView zoomScale="90" zoomScaleNormal="90" zoomScalePageLayoutView="90" workbookViewId="0"/>
  </sheetViews>
  <sheetFormatPr baseColWidth="10" defaultColWidth="8.83203125" defaultRowHeight="14" x14ac:dyDescent="0"/>
  <cols>
    <col min="2" max="2" width="59.1640625" bestFit="1" customWidth="1"/>
  </cols>
  <sheetData>
    <row r="1" spans="1:24">
      <c r="A1" t="s">
        <v>284</v>
      </c>
    </row>
    <row r="3" spans="1:24">
      <c r="B3" s="23" t="s">
        <v>232</v>
      </c>
    </row>
    <row r="4" spans="1:24">
      <c r="A4" t="s">
        <v>2</v>
      </c>
      <c r="B4" t="s">
        <v>1</v>
      </c>
      <c r="C4" t="s">
        <v>6</v>
      </c>
      <c r="D4" t="s">
        <v>7</v>
      </c>
      <c r="E4" t="s">
        <v>8</v>
      </c>
      <c r="F4" t="s">
        <v>9</v>
      </c>
      <c r="G4" t="s">
        <v>10</v>
      </c>
      <c r="H4" t="s">
        <v>11</v>
      </c>
      <c r="I4" t="s">
        <v>12</v>
      </c>
      <c r="J4" t="s">
        <v>13</v>
      </c>
      <c r="K4" t="s">
        <v>14</v>
      </c>
      <c r="L4" t="s">
        <v>15</v>
      </c>
      <c r="M4" t="s">
        <v>16</v>
      </c>
      <c r="N4" t="s">
        <v>17</v>
      </c>
      <c r="O4" t="s">
        <v>18</v>
      </c>
      <c r="P4" t="s">
        <v>19</v>
      </c>
      <c r="Q4" t="s">
        <v>20</v>
      </c>
      <c r="R4" t="s">
        <v>21</v>
      </c>
      <c r="S4" t="s">
        <v>22</v>
      </c>
      <c r="T4" t="s">
        <v>23</v>
      </c>
      <c r="U4" t="s">
        <v>24</v>
      </c>
      <c r="V4" t="s">
        <v>25</v>
      </c>
      <c r="W4" t="s">
        <v>26</v>
      </c>
      <c r="X4" t="s">
        <v>31</v>
      </c>
    </row>
    <row r="5" spans="1:24">
      <c r="B5" t="s">
        <v>29</v>
      </c>
      <c r="C5" s="15">
        <v>40989</v>
      </c>
      <c r="D5" s="15">
        <v>42156</v>
      </c>
      <c r="E5" s="15">
        <v>41700</v>
      </c>
      <c r="F5" s="15">
        <v>41223</v>
      </c>
      <c r="G5" s="15">
        <v>41583</v>
      </c>
      <c r="H5" s="15">
        <v>42189</v>
      </c>
      <c r="I5" s="15">
        <v>44796</v>
      </c>
      <c r="J5" s="15">
        <v>46935</v>
      </c>
      <c r="K5" s="15">
        <v>47760</v>
      </c>
      <c r="L5" s="15">
        <v>50574</v>
      </c>
      <c r="M5" s="15">
        <v>55638</v>
      </c>
      <c r="N5" s="15">
        <v>60297</v>
      </c>
      <c r="O5" s="15">
        <v>63591</v>
      </c>
      <c r="P5" s="15">
        <v>30864</v>
      </c>
      <c r="Q5" s="15">
        <v>31404</v>
      </c>
      <c r="R5" s="15">
        <v>32643</v>
      </c>
      <c r="S5" s="15">
        <v>33441</v>
      </c>
      <c r="T5" s="15">
        <v>35805</v>
      </c>
      <c r="U5" s="15">
        <v>37560</v>
      </c>
      <c r="V5" s="15">
        <v>38391</v>
      </c>
      <c r="W5" s="15">
        <v>39129</v>
      </c>
      <c r="X5" s="15">
        <v>40890</v>
      </c>
    </row>
    <row r="6" spans="1:24">
      <c r="B6" t="s">
        <v>233</v>
      </c>
      <c r="C6" s="15">
        <v>678</v>
      </c>
      <c r="D6" s="15">
        <v>720</v>
      </c>
      <c r="E6" s="15">
        <v>621</v>
      </c>
      <c r="F6" s="15">
        <v>621</v>
      </c>
      <c r="G6" s="15">
        <v>693</v>
      </c>
      <c r="H6" s="15">
        <v>696</v>
      </c>
      <c r="I6" s="15">
        <v>654</v>
      </c>
      <c r="J6" s="15">
        <v>735</v>
      </c>
      <c r="K6" s="15">
        <v>732</v>
      </c>
      <c r="L6" s="15">
        <v>684</v>
      </c>
      <c r="M6" s="15">
        <v>672</v>
      </c>
      <c r="N6" s="15">
        <v>684</v>
      </c>
      <c r="O6" s="15">
        <v>762</v>
      </c>
      <c r="P6" s="15">
        <v>357</v>
      </c>
      <c r="Q6" s="15">
        <v>342</v>
      </c>
      <c r="R6" s="15">
        <v>321</v>
      </c>
      <c r="S6" s="15">
        <v>345</v>
      </c>
      <c r="T6" s="15">
        <v>387</v>
      </c>
      <c r="U6" s="15">
        <v>408</v>
      </c>
      <c r="V6" s="15">
        <v>414</v>
      </c>
      <c r="W6" s="15">
        <v>459</v>
      </c>
      <c r="X6" s="15">
        <v>426</v>
      </c>
    </row>
    <row r="7" spans="1:24">
      <c r="B7" t="s">
        <v>234</v>
      </c>
      <c r="C7" s="15">
        <v>1053</v>
      </c>
      <c r="D7" s="15">
        <v>1143</v>
      </c>
      <c r="E7" s="15">
        <v>1161</v>
      </c>
      <c r="F7" s="15">
        <v>1161</v>
      </c>
      <c r="G7" s="15">
        <v>1170</v>
      </c>
      <c r="H7" s="15">
        <v>1143</v>
      </c>
      <c r="I7" s="15">
        <v>1218</v>
      </c>
      <c r="J7" s="15">
        <v>1407</v>
      </c>
      <c r="K7" s="15">
        <v>1389</v>
      </c>
      <c r="L7" s="15">
        <v>1566</v>
      </c>
      <c r="M7" s="15">
        <v>1764</v>
      </c>
      <c r="N7" s="15">
        <v>1899</v>
      </c>
      <c r="O7" s="15">
        <v>2091</v>
      </c>
      <c r="P7" s="15">
        <v>1014</v>
      </c>
      <c r="Q7" s="15">
        <v>996</v>
      </c>
      <c r="R7" s="15">
        <v>1071</v>
      </c>
      <c r="S7" s="15">
        <v>1092</v>
      </c>
      <c r="T7" s="15">
        <v>1161</v>
      </c>
      <c r="U7" s="15">
        <v>1191</v>
      </c>
      <c r="V7" s="15">
        <v>1140</v>
      </c>
      <c r="W7" s="15">
        <v>1182</v>
      </c>
      <c r="X7" s="15">
        <v>1194</v>
      </c>
    </row>
    <row r="8" spans="1:24">
      <c r="B8" t="s">
        <v>235</v>
      </c>
      <c r="C8" s="15">
        <v>207</v>
      </c>
      <c r="D8" s="15">
        <v>204</v>
      </c>
      <c r="E8" s="15">
        <v>237</v>
      </c>
      <c r="F8" s="15">
        <v>267</v>
      </c>
      <c r="G8" s="15">
        <v>258</v>
      </c>
      <c r="H8" s="15">
        <v>219</v>
      </c>
      <c r="I8" s="15">
        <v>243</v>
      </c>
      <c r="J8" s="15">
        <v>273</v>
      </c>
      <c r="K8" s="15">
        <v>300</v>
      </c>
      <c r="L8" s="15">
        <v>297</v>
      </c>
      <c r="M8" s="15">
        <v>324</v>
      </c>
      <c r="N8" s="15">
        <v>384</v>
      </c>
      <c r="O8" s="15">
        <v>387</v>
      </c>
      <c r="P8" s="15">
        <v>126</v>
      </c>
      <c r="Q8" s="15">
        <v>147</v>
      </c>
      <c r="R8" s="15">
        <v>162</v>
      </c>
      <c r="S8" s="15">
        <v>159</v>
      </c>
      <c r="T8" s="15">
        <v>171</v>
      </c>
      <c r="U8" s="15">
        <v>192</v>
      </c>
      <c r="V8" s="15">
        <v>174</v>
      </c>
      <c r="W8" s="15">
        <v>195</v>
      </c>
      <c r="X8" s="15">
        <v>186</v>
      </c>
    </row>
    <row r="9" spans="1:24">
      <c r="B9" t="s">
        <v>236</v>
      </c>
      <c r="C9" s="15">
        <v>2883</v>
      </c>
      <c r="D9" s="15">
        <v>2976</v>
      </c>
      <c r="E9" s="15">
        <v>3183</v>
      </c>
      <c r="F9" s="15">
        <v>3171</v>
      </c>
      <c r="G9" s="15">
        <v>3285</v>
      </c>
      <c r="H9" s="15">
        <v>3429</v>
      </c>
      <c r="I9" s="15">
        <v>3756</v>
      </c>
      <c r="J9" s="15">
        <v>3900</v>
      </c>
      <c r="K9" s="15">
        <v>3969</v>
      </c>
      <c r="L9" s="15">
        <v>4281</v>
      </c>
      <c r="M9" s="15">
        <v>4596</v>
      </c>
      <c r="N9" s="15">
        <v>4896</v>
      </c>
      <c r="O9" s="15">
        <v>5040</v>
      </c>
      <c r="P9" s="15">
        <v>2160</v>
      </c>
      <c r="Q9" s="15">
        <v>2262</v>
      </c>
      <c r="R9" s="15">
        <v>2415</v>
      </c>
      <c r="S9" s="15">
        <v>2445</v>
      </c>
      <c r="T9" s="15">
        <v>2451</v>
      </c>
      <c r="U9" s="15">
        <v>2574</v>
      </c>
      <c r="V9" s="15">
        <v>2586</v>
      </c>
      <c r="W9" s="15">
        <v>2442</v>
      </c>
      <c r="X9" s="15">
        <v>2397</v>
      </c>
    </row>
    <row r="10" spans="1:24">
      <c r="B10" t="s">
        <v>237</v>
      </c>
      <c r="C10" s="15">
        <v>5838</v>
      </c>
      <c r="D10" s="15">
        <v>5718</v>
      </c>
      <c r="E10" s="15">
        <v>5565</v>
      </c>
      <c r="F10" s="15">
        <v>5496</v>
      </c>
      <c r="G10" s="15">
        <v>5820</v>
      </c>
      <c r="H10" s="15">
        <v>6258</v>
      </c>
      <c r="I10" s="15">
        <v>6840</v>
      </c>
      <c r="J10" s="15">
        <v>7998</v>
      </c>
      <c r="K10" s="15">
        <v>8163</v>
      </c>
      <c r="L10" s="15">
        <v>8412</v>
      </c>
      <c r="M10" s="15">
        <v>9231</v>
      </c>
      <c r="N10" s="15">
        <v>9732</v>
      </c>
      <c r="O10" s="15">
        <v>10365</v>
      </c>
      <c r="P10" s="15">
        <v>6276</v>
      </c>
      <c r="Q10" s="15">
        <v>6378</v>
      </c>
      <c r="R10" s="15">
        <v>6522</v>
      </c>
      <c r="S10" s="15">
        <v>6756</v>
      </c>
      <c r="T10" s="15">
        <v>6921</v>
      </c>
      <c r="U10" s="15">
        <v>7383</v>
      </c>
      <c r="V10" s="15">
        <v>7290</v>
      </c>
      <c r="W10" s="15">
        <v>7407</v>
      </c>
      <c r="X10" s="15">
        <v>7806</v>
      </c>
    </row>
    <row r="11" spans="1:24">
      <c r="B11" t="s">
        <v>238</v>
      </c>
      <c r="C11" s="15">
        <v>381</v>
      </c>
      <c r="D11" s="15">
        <v>372</v>
      </c>
      <c r="E11" s="15">
        <v>402</v>
      </c>
      <c r="F11" s="15">
        <v>372</v>
      </c>
      <c r="G11" s="15">
        <v>402</v>
      </c>
      <c r="H11" s="15">
        <v>411</v>
      </c>
      <c r="I11" s="15">
        <v>483</v>
      </c>
      <c r="J11" s="15">
        <v>519</v>
      </c>
      <c r="K11" s="15">
        <v>441</v>
      </c>
      <c r="L11" s="15">
        <v>492</v>
      </c>
      <c r="M11" s="15">
        <v>546</v>
      </c>
      <c r="N11" s="15">
        <v>705</v>
      </c>
      <c r="O11" s="15">
        <v>831</v>
      </c>
      <c r="P11" s="15">
        <v>300</v>
      </c>
      <c r="Q11" s="15">
        <v>315</v>
      </c>
      <c r="R11" s="15">
        <v>378</v>
      </c>
      <c r="S11" s="15">
        <v>375</v>
      </c>
      <c r="T11" s="15">
        <v>378</v>
      </c>
      <c r="U11" s="15">
        <v>420</v>
      </c>
      <c r="V11" s="15">
        <v>423</v>
      </c>
      <c r="W11" s="15">
        <v>423</v>
      </c>
      <c r="X11" s="15">
        <v>456</v>
      </c>
    </row>
    <row r="12" spans="1:24">
      <c r="B12" t="s">
        <v>239</v>
      </c>
      <c r="C12" s="15">
        <v>1014</v>
      </c>
      <c r="D12" s="15">
        <v>984</v>
      </c>
      <c r="E12" s="15">
        <v>1017</v>
      </c>
      <c r="F12" s="15">
        <v>1038</v>
      </c>
      <c r="G12" s="15">
        <v>1098</v>
      </c>
      <c r="H12" s="15">
        <v>1176</v>
      </c>
      <c r="I12" s="15">
        <v>1290</v>
      </c>
      <c r="J12" s="15">
        <v>1491</v>
      </c>
      <c r="K12" s="15">
        <v>1677</v>
      </c>
      <c r="L12" s="15">
        <v>1920</v>
      </c>
      <c r="M12" s="15">
        <v>2319</v>
      </c>
      <c r="N12" s="15">
        <v>2583</v>
      </c>
      <c r="O12" s="15">
        <v>2436</v>
      </c>
      <c r="P12" s="15">
        <v>1731</v>
      </c>
      <c r="Q12" s="15">
        <v>1746</v>
      </c>
      <c r="R12" s="15">
        <v>1632</v>
      </c>
      <c r="S12" s="15">
        <v>1614</v>
      </c>
      <c r="T12" s="15">
        <v>1788</v>
      </c>
      <c r="U12" s="15">
        <v>1932</v>
      </c>
      <c r="V12" s="15">
        <v>1992</v>
      </c>
      <c r="W12" s="15">
        <v>2022</v>
      </c>
      <c r="X12" s="15">
        <v>2121</v>
      </c>
    </row>
    <row r="13" spans="1:24">
      <c r="B13" t="s">
        <v>240</v>
      </c>
      <c r="C13" s="15">
        <v>513</v>
      </c>
      <c r="D13" s="15">
        <v>531</v>
      </c>
      <c r="E13" s="15">
        <v>588</v>
      </c>
      <c r="F13" s="15">
        <v>621</v>
      </c>
      <c r="G13" s="15">
        <v>516</v>
      </c>
      <c r="H13" s="15">
        <v>513</v>
      </c>
      <c r="I13" s="15">
        <v>576</v>
      </c>
      <c r="J13" s="15">
        <v>519</v>
      </c>
      <c r="K13" s="15">
        <v>456</v>
      </c>
      <c r="L13" s="15">
        <v>492</v>
      </c>
      <c r="M13" s="15">
        <v>474</v>
      </c>
      <c r="N13" s="15">
        <v>483</v>
      </c>
      <c r="O13" s="15">
        <v>471</v>
      </c>
      <c r="P13" s="15">
        <v>222</v>
      </c>
      <c r="Q13" s="15">
        <v>132</v>
      </c>
      <c r="R13" s="15">
        <v>150</v>
      </c>
      <c r="S13" s="15">
        <v>144</v>
      </c>
      <c r="T13" s="15">
        <v>21</v>
      </c>
      <c r="U13" s="15">
        <v>9</v>
      </c>
      <c r="V13" s="15">
        <v>18</v>
      </c>
      <c r="W13" s="15">
        <v>15</v>
      </c>
      <c r="X13" s="15">
        <v>18</v>
      </c>
    </row>
    <row r="14" spans="1:24">
      <c r="B14" t="s">
        <v>218</v>
      </c>
      <c r="C14" s="15">
        <v>3492</v>
      </c>
      <c r="D14" s="15">
        <v>3639</v>
      </c>
      <c r="E14" s="15">
        <v>3441</v>
      </c>
      <c r="F14" s="15">
        <v>3426</v>
      </c>
      <c r="G14" s="15">
        <v>3477</v>
      </c>
      <c r="H14" s="15">
        <v>3372</v>
      </c>
      <c r="I14" s="15">
        <v>3618</v>
      </c>
      <c r="J14" s="15">
        <v>3153</v>
      </c>
      <c r="K14" s="15">
        <v>2922</v>
      </c>
      <c r="L14" s="15">
        <v>3048</v>
      </c>
      <c r="M14" s="15">
        <v>3420</v>
      </c>
      <c r="N14" s="15">
        <v>3486</v>
      </c>
      <c r="O14" s="15">
        <v>3627</v>
      </c>
      <c r="P14" s="15">
        <v>978</v>
      </c>
      <c r="Q14" s="15">
        <v>1035</v>
      </c>
      <c r="R14" s="15">
        <v>1053</v>
      </c>
      <c r="S14" s="15">
        <v>1041</v>
      </c>
      <c r="T14" s="15">
        <v>1116</v>
      </c>
      <c r="U14" s="15">
        <v>1011</v>
      </c>
      <c r="V14" s="15">
        <v>1161</v>
      </c>
      <c r="W14" s="15">
        <v>1341</v>
      </c>
      <c r="X14" s="15">
        <v>1389</v>
      </c>
    </row>
    <row r="15" spans="1:24">
      <c r="B15" t="s">
        <v>241</v>
      </c>
      <c r="C15" s="15">
        <v>5004</v>
      </c>
      <c r="D15" s="15">
        <v>5199</v>
      </c>
      <c r="E15" s="15">
        <v>4791</v>
      </c>
      <c r="F15" s="15">
        <v>4527</v>
      </c>
      <c r="G15" s="15">
        <v>4425</v>
      </c>
      <c r="H15" s="15">
        <v>4413</v>
      </c>
      <c r="I15" s="15">
        <v>4407</v>
      </c>
      <c r="J15" s="15">
        <v>4767</v>
      </c>
      <c r="K15" s="15">
        <v>5061</v>
      </c>
      <c r="L15" s="15">
        <v>5964</v>
      </c>
      <c r="M15" s="15">
        <v>7347</v>
      </c>
      <c r="N15" s="15">
        <v>8067</v>
      </c>
      <c r="O15" s="15">
        <v>7971</v>
      </c>
      <c r="P15" s="15">
        <v>6075</v>
      </c>
      <c r="Q15" s="15">
        <v>5916</v>
      </c>
      <c r="R15" s="15">
        <v>6201</v>
      </c>
      <c r="S15" s="15">
        <v>6300</v>
      </c>
      <c r="T15" s="15">
        <v>7131</v>
      </c>
      <c r="U15" s="15">
        <v>7800</v>
      </c>
      <c r="V15" s="15">
        <v>8019</v>
      </c>
      <c r="W15" s="15">
        <v>8307</v>
      </c>
      <c r="X15" s="15">
        <v>8964</v>
      </c>
    </row>
    <row r="16" spans="1:24">
      <c r="B16" t="s">
        <v>243</v>
      </c>
      <c r="C16" s="15">
        <v>1041</v>
      </c>
      <c r="D16" s="15">
        <v>1038</v>
      </c>
      <c r="E16" s="15">
        <v>990</v>
      </c>
      <c r="F16" s="15">
        <v>972</v>
      </c>
      <c r="G16" s="15">
        <v>888</v>
      </c>
      <c r="H16" s="15">
        <v>918</v>
      </c>
      <c r="I16" s="15">
        <v>876</v>
      </c>
      <c r="J16" s="15">
        <v>900</v>
      </c>
      <c r="K16" s="15">
        <v>837</v>
      </c>
      <c r="L16" s="15">
        <v>879</v>
      </c>
      <c r="M16" s="15">
        <v>876</v>
      </c>
      <c r="N16" s="15">
        <v>858</v>
      </c>
      <c r="O16" s="15">
        <v>846</v>
      </c>
      <c r="P16" s="15">
        <v>303</v>
      </c>
      <c r="Q16" s="15">
        <v>324</v>
      </c>
      <c r="R16" s="15">
        <v>363</v>
      </c>
      <c r="S16" s="15">
        <v>360</v>
      </c>
      <c r="T16" s="15">
        <v>390</v>
      </c>
      <c r="U16" s="15">
        <v>363</v>
      </c>
      <c r="V16" s="15">
        <v>330</v>
      </c>
      <c r="W16" s="15">
        <v>339</v>
      </c>
      <c r="X16" s="15">
        <v>333</v>
      </c>
    </row>
    <row r="17" spans="2:24">
      <c r="B17" t="s">
        <v>244</v>
      </c>
      <c r="C17" s="15">
        <v>306</v>
      </c>
      <c r="D17" s="15">
        <v>336</v>
      </c>
      <c r="E17" s="15">
        <v>336</v>
      </c>
      <c r="F17" s="15">
        <v>327</v>
      </c>
      <c r="G17" s="15">
        <v>327</v>
      </c>
      <c r="H17" s="15">
        <v>309</v>
      </c>
      <c r="I17" s="15">
        <v>360</v>
      </c>
      <c r="J17" s="15">
        <v>414</v>
      </c>
      <c r="K17" s="15">
        <v>342</v>
      </c>
      <c r="L17" s="15">
        <v>345</v>
      </c>
      <c r="M17" s="15">
        <v>285</v>
      </c>
      <c r="N17" s="15">
        <v>303</v>
      </c>
      <c r="O17" s="15">
        <v>300</v>
      </c>
      <c r="P17" s="15">
        <v>57</v>
      </c>
      <c r="Q17" s="15">
        <v>51</v>
      </c>
      <c r="R17" s="15">
        <v>69</v>
      </c>
      <c r="S17" s="15">
        <v>66</v>
      </c>
      <c r="T17" s="15">
        <v>21</v>
      </c>
      <c r="U17" s="15">
        <v>33</v>
      </c>
      <c r="V17" s="15">
        <v>45</v>
      </c>
      <c r="W17" s="15">
        <v>45</v>
      </c>
      <c r="X17" s="15">
        <v>45</v>
      </c>
    </row>
    <row r="18" spans="2:24">
      <c r="B18" t="s">
        <v>245</v>
      </c>
      <c r="C18" s="15">
        <v>774</v>
      </c>
      <c r="D18" s="15">
        <v>777</v>
      </c>
      <c r="E18" s="15">
        <v>783</v>
      </c>
      <c r="F18" s="15">
        <v>750</v>
      </c>
      <c r="G18" s="15">
        <v>798</v>
      </c>
      <c r="H18" s="15">
        <v>774</v>
      </c>
      <c r="I18" s="15">
        <v>750</v>
      </c>
      <c r="J18" s="15">
        <v>738</v>
      </c>
      <c r="K18" s="15">
        <v>699</v>
      </c>
      <c r="L18" s="15">
        <v>720</v>
      </c>
      <c r="M18" s="15">
        <v>726</v>
      </c>
      <c r="N18" s="15">
        <v>789</v>
      </c>
      <c r="O18" s="15">
        <v>900</v>
      </c>
      <c r="P18" s="15">
        <v>267</v>
      </c>
      <c r="Q18" s="15">
        <v>285</v>
      </c>
      <c r="R18" s="15">
        <v>288</v>
      </c>
      <c r="S18" s="15">
        <v>285</v>
      </c>
      <c r="T18" s="15">
        <v>240</v>
      </c>
      <c r="U18" s="15">
        <v>237</v>
      </c>
      <c r="V18" s="15">
        <v>243</v>
      </c>
      <c r="W18" s="15">
        <v>237</v>
      </c>
      <c r="X18" s="15">
        <v>255</v>
      </c>
    </row>
    <row r="19" spans="2:24">
      <c r="B19" t="s">
        <v>246</v>
      </c>
      <c r="C19" s="15">
        <v>492</v>
      </c>
      <c r="D19" s="15">
        <v>525</v>
      </c>
      <c r="E19" s="15">
        <v>567</v>
      </c>
      <c r="F19" s="15">
        <v>567</v>
      </c>
      <c r="G19" s="15">
        <v>567</v>
      </c>
      <c r="H19" s="15">
        <v>663</v>
      </c>
      <c r="I19" s="15">
        <v>690</v>
      </c>
      <c r="J19" s="15">
        <v>600</v>
      </c>
      <c r="K19" s="15">
        <v>612</v>
      </c>
      <c r="L19" s="15">
        <v>588</v>
      </c>
      <c r="M19" s="15">
        <v>576</v>
      </c>
      <c r="N19" s="15">
        <v>702</v>
      </c>
      <c r="O19" s="15">
        <v>744</v>
      </c>
      <c r="P19" s="15">
        <v>201</v>
      </c>
      <c r="Q19" s="15">
        <v>189</v>
      </c>
      <c r="R19" s="15">
        <v>204</v>
      </c>
      <c r="S19" s="15">
        <v>225</v>
      </c>
      <c r="T19" s="15">
        <v>228</v>
      </c>
      <c r="U19" s="15">
        <v>207</v>
      </c>
      <c r="V19" s="15">
        <v>195</v>
      </c>
      <c r="W19" s="15">
        <v>201</v>
      </c>
      <c r="X19" s="15">
        <v>201</v>
      </c>
    </row>
    <row r="20" spans="2:24">
      <c r="B20" t="s">
        <v>247</v>
      </c>
      <c r="C20" s="15">
        <v>1926</v>
      </c>
      <c r="D20" s="15">
        <v>2037</v>
      </c>
      <c r="E20" s="15">
        <v>2058</v>
      </c>
      <c r="F20" s="15">
        <v>2175</v>
      </c>
      <c r="G20" s="15">
        <v>2238</v>
      </c>
      <c r="H20" s="15">
        <v>2310</v>
      </c>
      <c r="I20" s="15">
        <v>2661</v>
      </c>
      <c r="J20" s="15">
        <v>2736</v>
      </c>
      <c r="K20" s="15">
        <v>2829</v>
      </c>
      <c r="L20" s="15">
        <v>3012</v>
      </c>
      <c r="M20" s="15">
        <v>3555</v>
      </c>
      <c r="N20" s="15">
        <v>4011</v>
      </c>
      <c r="O20" s="15">
        <v>4815</v>
      </c>
      <c r="P20" s="15">
        <v>1122</v>
      </c>
      <c r="Q20" s="15">
        <v>1227</v>
      </c>
      <c r="R20" s="15">
        <v>1386</v>
      </c>
      <c r="S20" s="15">
        <v>1644</v>
      </c>
      <c r="T20" s="15">
        <v>1917</v>
      </c>
      <c r="U20" s="15">
        <v>2088</v>
      </c>
      <c r="V20" s="15">
        <v>2349</v>
      </c>
      <c r="W20" s="15">
        <v>2601</v>
      </c>
      <c r="X20" s="15">
        <v>2739</v>
      </c>
    </row>
    <row r="21" spans="2:24">
      <c r="B21" t="s">
        <v>248</v>
      </c>
      <c r="C21" s="15">
        <v>885</v>
      </c>
      <c r="D21" s="15">
        <v>1002</v>
      </c>
      <c r="E21" s="15">
        <v>1026</v>
      </c>
      <c r="F21" s="15">
        <v>963</v>
      </c>
      <c r="G21" s="15">
        <v>930</v>
      </c>
      <c r="H21" s="15">
        <v>939</v>
      </c>
      <c r="I21" s="15">
        <v>942</v>
      </c>
      <c r="J21" s="15">
        <v>948</v>
      </c>
      <c r="K21" s="15">
        <v>888</v>
      </c>
      <c r="L21" s="15">
        <v>906</v>
      </c>
      <c r="M21" s="15">
        <v>930</v>
      </c>
      <c r="N21" s="15">
        <v>1002</v>
      </c>
      <c r="O21" s="15">
        <v>1065</v>
      </c>
      <c r="P21" s="15">
        <v>516</v>
      </c>
      <c r="Q21" s="15">
        <v>558</v>
      </c>
      <c r="R21" s="15">
        <v>591</v>
      </c>
      <c r="S21" s="15">
        <v>591</v>
      </c>
      <c r="T21" s="15">
        <v>594</v>
      </c>
      <c r="U21" s="15">
        <v>531</v>
      </c>
      <c r="V21" s="15">
        <v>570</v>
      </c>
      <c r="W21" s="15">
        <v>549</v>
      </c>
      <c r="X21" s="15">
        <v>549</v>
      </c>
    </row>
    <row r="22" spans="2:24">
      <c r="B22" t="s">
        <v>249</v>
      </c>
      <c r="C22" s="15">
        <v>396</v>
      </c>
      <c r="D22" s="15">
        <v>438</v>
      </c>
      <c r="E22" s="15">
        <v>447</v>
      </c>
      <c r="F22" s="15">
        <v>456</v>
      </c>
      <c r="G22" s="15">
        <v>480</v>
      </c>
      <c r="H22" s="15">
        <v>522</v>
      </c>
      <c r="I22" s="15">
        <v>582</v>
      </c>
      <c r="J22" s="15">
        <v>627</v>
      </c>
      <c r="K22" s="15">
        <v>606</v>
      </c>
      <c r="L22" s="15">
        <v>600</v>
      </c>
      <c r="M22" s="15">
        <v>621</v>
      </c>
      <c r="N22" s="15">
        <v>639</v>
      </c>
      <c r="O22" s="15">
        <v>633</v>
      </c>
      <c r="P22" s="15">
        <v>294</v>
      </c>
      <c r="Q22" s="15">
        <v>285</v>
      </c>
      <c r="R22" s="15">
        <v>279</v>
      </c>
      <c r="S22" s="15">
        <v>306</v>
      </c>
      <c r="T22" s="15">
        <v>351</v>
      </c>
      <c r="U22" s="15">
        <v>318</v>
      </c>
      <c r="V22" s="15">
        <v>333</v>
      </c>
      <c r="W22" s="15">
        <v>339</v>
      </c>
      <c r="X22" s="15">
        <v>372</v>
      </c>
    </row>
    <row r="23" spans="2:24">
      <c r="B23" t="s">
        <v>250</v>
      </c>
      <c r="C23" s="15">
        <v>18</v>
      </c>
      <c r="D23" s="15">
        <v>18</v>
      </c>
      <c r="E23" s="15">
        <v>24</v>
      </c>
      <c r="F23" s="15">
        <v>78</v>
      </c>
      <c r="G23" s="15">
        <v>72</v>
      </c>
      <c r="H23" s="15">
        <v>48</v>
      </c>
      <c r="I23" s="15">
        <v>102</v>
      </c>
      <c r="J23" s="15">
        <v>33</v>
      </c>
      <c r="K23" s="15">
        <v>33</v>
      </c>
      <c r="L23" s="15">
        <v>30</v>
      </c>
      <c r="M23" s="15">
        <v>27</v>
      </c>
      <c r="N23" s="15">
        <v>63</v>
      </c>
      <c r="O23" s="15">
        <v>114</v>
      </c>
      <c r="P23" s="15">
        <v>42</v>
      </c>
      <c r="Q23" s="15">
        <v>69</v>
      </c>
      <c r="R23" s="15">
        <v>45</v>
      </c>
      <c r="S23" s="15">
        <v>54</v>
      </c>
      <c r="T23" s="15">
        <v>39</v>
      </c>
      <c r="U23" s="15">
        <v>42</v>
      </c>
      <c r="V23" s="15">
        <v>57</v>
      </c>
      <c r="W23" s="15">
        <v>69</v>
      </c>
      <c r="X23" s="15">
        <v>69</v>
      </c>
    </row>
    <row r="24" spans="2:24">
      <c r="B24" t="s">
        <v>251</v>
      </c>
      <c r="C24" s="15">
        <v>774</v>
      </c>
      <c r="D24" s="15">
        <v>741</v>
      </c>
      <c r="E24" s="15">
        <v>621</v>
      </c>
      <c r="F24" s="15">
        <v>528</v>
      </c>
      <c r="G24" s="15">
        <v>600</v>
      </c>
      <c r="H24" s="15">
        <v>549</v>
      </c>
      <c r="I24" s="15">
        <v>516</v>
      </c>
      <c r="J24" s="15">
        <v>501</v>
      </c>
      <c r="K24" s="15">
        <v>561</v>
      </c>
      <c r="L24" s="15">
        <v>663</v>
      </c>
      <c r="M24" s="15">
        <v>741</v>
      </c>
      <c r="N24" s="15">
        <v>774</v>
      </c>
      <c r="O24" s="15">
        <v>783</v>
      </c>
      <c r="P24" s="15">
        <v>213</v>
      </c>
      <c r="Q24" s="15">
        <v>207</v>
      </c>
      <c r="R24" s="15">
        <v>195</v>
      </c>
      <c r="S24" s="15">
        <v>198</v>
      </c>
      <c r="T24" s="15">
        <v>216</v>
      </c>
      <c r="U24" s="15">
        <v>195</v>
      </c>
      <c r="V24" s="15">
        <v>201</v>
      </c>
      <c r="W24" s="15">
        <v>204</v>
      </c>
      <c r="X24" s="15">
        <v>213</v>
      </c>
    </row>
    <row r="25" spans="2:24">
      <c r="B25" t="s">
        <v>252</v>
      </c>
      <c r="C25" s="15">
        <v>570</v>
      </c>
      <c r="D25" s="15">
        <v>609</v>
      </c>
      <c r="E25" s="15">
        <v>642</v>
      </c>
      <c r="F25" s="15">
        <v>651</v>
      </c>
      <c r="G25" s="15">
        <v>525</v>
      </c>
      <c r="H25" s="15">
        <v>519</v>
      </c>
      <c r="I25" s="15">
        <v>570</v>
      </c>
      <c r="J25" s="15">
        <v>618</v>
      </c>
      <c r="K25" s="15">
        <v>579</v>
      </c>
      <c r="L25" s="15">
        <v>669</v>
      </c>
      <c r="M25" s="15">
        <v>759</v>
      </c>
      <c r="N25" s="15">
        <v>879</v>
      </c>
      <c r="O25" s="15">
        <v>930</v>
      </c>
      <c r="P25" s="15">
        <v>609</v>
      </c>
      <c r="Q25" s="15">
        <v>618</v>
      </c>
      <c r="R25" s="15">
        <v>651</v>
      </c>
      <c r="S25" s="15">
        <v>663</v>
      </c>
      <c r="T25" s="15">
        <v>621</v>
      </c>
      <c r="U25" s="15">
        <v>627</v>
      </c>
      <c r="V25" s="15">
        <v>696</v>
      </c>
      <c r="W25" s="15">
        <v>720</v>
      </c>
      <c r="X25" s="15">
        <v>720</v>
      </c>
    </row>
    <row r="26" spans="2:24">
      <c r="B26" t="s">
        <v>253</v>
      </c>
      <c r="C26" s="15">
        <v>24</v>
      </c>
      <c r="D26" s="15">
        <v>24</v>
      </c>
      <c r="E26" s="15">
        <v>24</v>
      </c>
      <c r="F26" s="15">
        <v>30</v>
      </c>
      <c r="G26" s="15">
        <v>36</v>
      </c>
      <c r="H26" s="15">
        <v>33</v>
      </c>
      <c r="I26" s="15">
        <v>27</v>
      </c>
      <c r="J26" s="15">
        <v>30</v>
      </c>
      <c r="K26" s="15">
        <v>33</v>
      </c>
      <c r="L26" s="15">
        <v>36</v>
      </c>
      <c r="M26" s="15">
        <v>39</v>
      </c>
      <c r="N26" s="15">
        <v>45</v>
      </c>
      <c r="O26" s="15">
        <v>57</v>
      </c>
      <c r="P26" s="15">
        <v>42</v>
      </c>
      <c r="Q26" s="15">
        <v>39</v>
      </c>
      <c r="R26" s="15">
        <v>39</v>
      </c>
      <c r="S26" s="15">
        <v>15</v>
      </c>
      <c r="T26" s="15">
        <v>15</v>
      </c>
      <c r="U26" s="15">
        <v>21</v>
      </c>
      <c r="V26" s="15">
        <v>18</v>
      </c>
      <c r="W26" s="15">
        <v>21</v>
      </c>
      <c r="X26" s="15">
        <v>0</v>
      </c>
    </row>
    <row r="27" spans="2:24">
      <c r="B27" t="s">
        <v>254</v>
      </c>
      <c r="C27" s="15">
        <v>105</v>
      </c>
      <c r="D27" s="15">
        <v>126</v>
      </c>
      <c r="E27" s="15">
        <v>204</v>
      </c>
      <c r="F27" s="15">
        <v>258</v>
      </c>
      <c r="G27" s="15">
        <v>390</v>
      </c>
      <c r="H27" s="15">
        <v>357</v>
      </c>
      <c r="I27" s="15">
        <v>396</v>
      </c>
      <c r="J27" s="15">
        <v>384</v>
      </c>
      <c r="K27" s="15">
        <v>534</v>
      </c>
      <c r="L27" s="15">
        <v>582</v>
      </c>
      <c r="M27" s="15">
        <v>657</v>
      </c>
      <c r="N27" s="15">
        <v>750</v>
      </c>
      <c r="O27" s="15">
        <v>939</v>
      </c>
      <c r="P27" s="15">
        <v>318</v>
      </c>
      <c r="Q27" s="15">
        <v>354</v>
      </c>
      <c r="R27" s="15">
        <v>348</v>
      </c>
      <c r="S27" s="15">
        <v>351</v>
      </c>
      <c r="T27" s="15">
        <v>567</v>
      </c>
      <c r="U27" s="15">
        <v>615</v>
      </c>
      <c r="V27" s="15">
        <v>645</v>
      </c>
      <c r="W27" s="15">
        <v>648</v>
      </c>
      <c r="X27" s="15">
        <v>750</v>
      </c>
    </row>
    <row r="28" spans="2:24">
      <c r="B28" t="s">
        <v>255</v>
      </c>
      <c r="C28" s="15">
        <v>957</v>
      </c>
      <c r="D28" s="15">
        <v>1023</v>
      </c>
      <c r="E28" s="15">
        <v>933</v>
      </c>
      <c r="F28" s="15">
        <v>882</v>
      </c>
      <c r="G28" s="15">
        <v>990</v>
      </c>
      <c r="H28" s="15">
        <v>1116</v>
      </c>
      <c r="I28" s="15">
        <v>1245</v>
      </c>
      <c r="J28" s="15">
        <v>1263</v>
      </c>
      <c r="K28" s="15">
        <v>1320</v>
      </c>
      <c r="L28" s="15">
        <v>1386</v>
      </c>
      <c r="M28" s="15">
        <v>1470</v>
      </c>
      <c r="N28" s="15">
        <v>1623</v>
      </c>
      <c r="O28" s="15">
        <v>1737</v>
      </c>
      <c r="P28" s="15">
        <v>717</v>
      </c>
      <c r="Q28" s="15">
        <v>795</v>
      </c>
      <c r="R28" s="15">
        <v>810</v>
      </c>
      <c r="S28" s="15">
        <v>804</v>
      </c>
      <c r="T28" s="15">
        <v>849</v>
      </c>
      <c r="U28" s="15">
        <v>834</v>
      </c>
      <c r="V28" s="15">
        <v>834</v>
      </c>
      <c r="W28" s="15">
        <v>876</v>
      </c>
      <c r="X28" s="15">
        <v>885</v>
      </c>
    </row>
    <row r="29" spans="2:24">
      <c r="B29" t="s">
        <v>256</v>
      </c>
      <c r="C29" s="15">
        <v>681</v>
      </c>
      <c r="D29" s="15">
        <v>714</v>
      </c>
      <c r="E29" s="15">
        <v>705</v>
      </c>
      <c r="F29" s="15">
        <v>720</v>
      </c>
      <c r="G29" s="15">
        <v>687</v>
      </c>
      <c r="H29" s="15">
        <v>699</v>
      </c>
      <c r="I29" s="15">
        <v>678</v>
      </c>
      <c r="J29" s="15">
        <v>687</v>
      </c>
      <c r="K29" s="15">
        <v>672</v>
      </c>
      <c r="L29" s="15">
        <v>690</v>
      </c>
      <c r="M29" s="15">
        <v>747</v>
      </c>
      <c r="N29" s="15">
        <v>840</v>
      </c>
      <c r="O29" s="15">
        <v>870</v>
      </c>
      <c r="P29" s="15">
        <v>333</v>
      </c>
      <c r="Q29" s="15">
        <v>345</v>
      </c>
      <c r="R29" s="15">
        <v>393</v>
      </c>
      <c r="S29" s="15">
        <v>393</v>
      </c>
      <c r="T29" s="15">
        <v>492</v>
      </c>
      <c r="U29" s="15">
        <v>531</v>
      </c>
      <c r="V29" s="15">
        <v>621</v>
      </c>
      <c r="W29" s="15">
        <v>621</v>
      </c>
      <c r="X29" s="15">
        <v>621</v>
      </c>
    </row>
    <row r="30" spans="2:24">
      <c r="B30" t="s">
        <v>257</v>
      </c>
      <c r="C30" s="15">
        <v>840</v>
      </c>
      <c r="D30" s="15">
        <v>885</v>
      </c>
      <c r="E30" s="15">
        <v>795</v>
      </c>
      <c r="F30" s="15">
        <v>795</v>
      </c>
      <c r="G30" s="15">
        <v>840</v>
      </c>
      <c r="H30" s="15">
        <v>765</v>
      </c>
      <c r="I30" s="15">
        <v>825</v>
      </c>
      <c r="J30" s="15">
        <v>798</v>
      </c>
      <c r="K30" s="15">
        <v>678</v>
      </c>
      <c r="L30" s="15">
        <v>696</v>
      </c>
      <c r="M30" s="15">
        <v>726</v>
      </c>
      <c r="N30" s="15">
        <v>858</v>
      </c>
      <c r="O30" s="15">
        <v>918</v>
      </c>
      <c r="P30" s="15">
        <v>600</v>
      </c>
      <c r="Q30" s="15">
        <v>582</v>
      </c>
      <c r="R30" s="15">
        <v>612</v>
      </c>
      <c r="S30" s="15">
        <v>606</v>
      </c>
      <c r="T30" s="15">
        <v>615</v>
      </c>
      <c r="U30" s="15">
        <v>606</v>
      </c>
      <c r="V30" s="15">
        <v>546</v>
      </c>
      <c r="W30" s="15">
        <v>552</v>
      </c>
      <c r="X30" s="15">
        <v>546</v>
      </c>
    </row>
    <row r="31" spans="2:24">
      <c r="B31" t="s">
        <v>258</v>
      </c>
      <c r="C31" s="15">
        <v>1830</v>
      </c>
      <c r="D31" s="15">
        <v>1860</v>
      </c>
      <c r="E31" s="15">
        <v>1863</v>
      </c>
      <c r="F31" s="15">
        <v>1782</v>
      </c>
      <c r="G31" s="15">
        <v>1731</v>
      </c>
      <c r="H31" s="15">
        <v>1707</v>
      </c>
      <c r="I31" s="15">
        <v>1845</v>
      </c>
      <c r="J31" s="15">
        <v>1971</v>
      </c>
      <c r="K31" s="15">
        <v>2019</v>
      </c>
      <c r="L31" s="15">
        <v>2052</v>
      </c>
      <c r="M31" s="15">
        <v>2184</v>
      </c>
      <c r="N31" s="15">
        <v>2436</v>
      </c>
      <c r="O31" s="15">
        <v>2553</v>
      </c>
      <c r="P31" s="15">
        <v>1524</v>
      </c>
      <c r="Q31" s="15">
        <v>1560</v>
      </c>
      <c r="R31" s="15">
        <v>1671</v>
      </c>
      <c r="S31" s="15">
        <v>1638</v>
      </c>
      <c r="T31" s="15">
        <v>1731</v>
      </c>
      <c r="U31" s="15">
        <v>1794</v>
      </c>
      <c r="V31" s="15">
        <v>1824</v>
      </c>
      <c r="W31" s="15">
        <v>1770</v>
      </c>
      <c r="X31" s="15">
        <v>1884</v>
      </c>
    </row>
    <row r="32" spans="2:24">
      <c r="B32" t="s">
        <v>259</v>
      </c>
      <c r="C32" s="15">
        <v>1089</v>
      </c>
      <c r="D32" s="15">
        <v>1071</v>
      </c>
      <c r="E32" s="15">
        <v>1158</v>
      </c>
      <c r="F32" s="15">
        <v>1155</v>
      </c>
      <c r="G32" s="15">
        <v>1131</v>
      </c>
      <c r="H32" s="15">
        <v>1107</v>
      </c>
      <c r="I32" s="15">
        <v>1119</v>
      </c>
      <c r="J32" s="15">
        <v>1386</v>
      </c>
      <c r="K32" s="15">
        <v>1503</v>
      </c>
      <c r="L32" s="15">
        <v>1524</v>
      </c>
      <c r="M32" s="15">
        <v>1476</v>
      </c>
      <c r="N32" s="15">
        <v>1488</v>
      </c>
      <c r="O32" s="15">
        <v>1587</v>
      </c>
      <c r="P32" s="15">
        <v>357</v>
      </c>
      <c r="Q32" s="15">
        <v>378</v>
      </c>
      <c r="R32" s="15">
        <v>363</v>
      </c>
      <c r="S32" s="15">
        <v>369</v>
      </c>
      <c r="T32" s="15">
        <v>435</v>
      </c>
      <c r="U32" s="15">
        <v>441</v>
      </c>
      <c r="V32" s="15">
        <v>453</v>
      </c>
      <c r="W32" s="15">
        <v>477</v>
      </c>
      <c r="X32" s="15">
        <v>501</v>
      </c>
    </row>
    <row r="33" spans="1:24">
      <c r="B33" t="s">
        <v>260</v>
      </c>
      <c r="C33" s="15">
        <v>1560</v>
      </c>
      <c r="D33" s="15">
        <v>1563</v>
      </c>
      <c r="E33" s="15">
        <v>1536</v>
      </c>
      <c r="F33" s="15">
        <v>1590</v>
      </c>
      <c r="G33" s="15">
        <v>1572</v>
      </c>
      <c r="H33" s="15">
        <v>1644</v>
      </c>
      <c r="I33" s="15">
        <v>1710</v>
      </c>
      <c r="J33" s="15">
        <v>1710</v>
      </c>
      <c r="K33" s="15">
        <v>1689</v>
      </c>
      <c r="L33" s="15">
        <v>1770</v>
      </c>
      <c r="M33" s="15">
        <v>1893</v>
      </c>
      <c r="N33" s="15">
        <v>2016</v>
      </c>
      <c r="O33" s="15">
        <v>2079</v>
      </c>
      <c r="P33" s="15">
        <v>618</v>
      </c>
      <c r="Q33" s="15">
        <v>648</v>
      </c>
      <c r="R33" s="15">
        <v>681</v>
      </c>
      <c r="S33" s="15">
        <v>765</v>
      </c>
      <c r="T33" s="15">
        <v>900</v>
      </c>
      <c r="U33" s="15">
        <v>948</v>
      </c>
      <c r="V33" s="15">
        <v>990</v>
      </c>
      <c r="W33" s="15">
        <v>957</v>
      </c>
      <c r="X33" s="15">
        <v>990</v>
      </c>
    </row>
    <row r="34" spans="1:24">
      <c r="B34" t="s">
        <v>261</v>
      </c>
      <c r="C34" s="15">
        <v>4071</v>
      </c>
      <c r="D34" s="15">
        <v>4194</v>
      </c>
      <c r="E34" s="15">
        <v>4179</v>
      </c>
      <c r="F34" s="15">
        <v>4002</v>
      </c>
      <c r="G34" s="15">
        <v>3888</v>
      </c>
      <c r="H34" s="15">
        <v>3849</v>
      </c>
      <c r="I34" s="15">
        <v>4023</v>
      </c>
      <c r="J34" s="15">
        <v>4002</v>
      </c>
      <c r="K34" s="15">
        <v>4065</v>
      </c>
      <c r="L34" s="15">
        <v>4224</v>
      </c>
      <c r="M34" s="15">
        <v>4473</v>
      </c>
      <c r="N34" s="15">
        <v>4893</v>
      </c>
      <c r="O34" s="15">
        <v>5211</v>
      </c>
      <c r="P34" s="15">
        <v>2259</v>
      </c>
      <c r="Q34" s="15">
        <v>2385</v>
      </c>
      <c r="R34" s="15">
        <v>2499</v>
      </c>
      <c r="S34" s="15">
        <v>2613</v>
      </c>
      <c r="T34" s="15">
        <v>2628</v>
      </c>
      <c r="U34" s="15">
        <v>2688</v>
      </c>
      <c r="V34" s="15">
        <v>2685</v>
      </c>
      <c r="W34" s="15">
        <v>2601</v>
      </c>
      <c r="X34" s="15">
        <v>2661</v>
      </c>
    </row>
    <row r="35" spans="1:24">
      <c r="B35" t="s">
        <v>262</v>
      </c>
      <c r="C35" s="15">
        <v>384</v>
      </c>
      <c r="D35" s="15">
        <v>402</v>
      </c>
      <c r="E35" s="15">
        <v>531</v>
      </c>
      <c r="F35" s="15">
        <v>567</v>
      </c>
      <c r="G35" s="15">
        <v>486</v>
      </c>
      <c r="H35" s="15">
        <v>447</v>
      </c>
      <c r="I35" s="15">
        <v>486</v>
      </c>
      <c r="J35" s="15">
        <v>540</v>
      </c>
      <c r="K35" s="15">
        <v>660</v>
      </c>
      <c r="L35" s="15">
        <v>603</v>
      </c>
      <c r="M35" s="15">
        <v>570</v>
      </c>
      <c r="N35" s="15">
        <v>606</v>
      </c>
      <c r="O35" s="15">
        <v>618</v>
      </c>
      <c r="P35" s="15">
        <v>399</v>
      </c>
      <c r="Q35" s="15">
        <v>384</v>
      </c>
      <c r="R35" s="15">
        <v>324</v>
      </c>
      <c r="S35" s="15">
        <v>216</v>
      </c>
      <c r="T35" s="15">
        <v>246</v>
      </c>
      <c r="U35" s="15">
        <v>231</v>
      </c>
      <c r="V35" s="15">
        <v>255</v>
      </c>
      <c r="W35" s="15">
        <v>237</v>
      </c>
      <c r="X35" s="15">
        <v>246</v>
      </c>
    </row>
    <row r="36" spans="1:24">
      <c r="B36" t="s">
        <v>263</v>
      </c>
      <c r="C36" s="15">
        <v>1164</v>
      </c>
      <c r="D36" s="15">
        <v>1233</v>
      </c>
      <c r="E36" s="15">
        <v>1224</v>
      </c>
      <c r="F36" s="15">
        <v>1227</v>
      </c>
      <c r="G36" s="15">
        <v>1188</v>
      </c>
      <c r="H36" s="15">
        <v>1206</v>
      </c>
      <c r="I36" s="15">
        <v>1206</v>
      </c>
      <c r="J36" s="15">
        <v>1242</v>
      </c>
      <c r="K36" s="15">
        <v>1335</v>
      </c>
      <c r="L36" s="15">
        <v>1362</v>
      </c>
      <c r="M36" s="15">
        <v>1494</v>
      </c>
      <c r="N36" s="15">
        <v>1668</v>
      </c>
      <c r="O36" s="15">
        <v>1794</v>
      </c>
      <c r="P36" s="15">
        <v>768</v>
      </c>
      <c r="Q36" s="15">
        <v>807</v>
      </c>
      <c r="R36" s="15">
        <v>837</v>
      </c>
      <c r="S36" s="15">
        <v>858</v>
      </c>
      <c r="T36" s="15">
        <v>969</v>
      </c>
      <c r="U36" s="15">
        <v>1047</v>
      </c>
      <c r="V36" s="15">
        <v>1038</v>
      </c>
      <c r="W36" s="15">
        <v>990</v>
      </c>
      <c r="X36" s="15">
        <v>987</v>
      </c>
    </row>
    <row r="37" spans="1:24">
      <c r="B37" t="s">
        <v>264</v>
      </c>
      <c r="C37" s="15">
        <v>36</v>
      </c>
      <c r="D37" s="15">
        <v>42</v>
      </c>
      <c r="E37" s="15">
        <v>45</v>
      </c>
      <c r="F37" s="15">
        <v>42</v>
      </c>
      <c r="G37" s="15">
        <v>75</v>
      </c>
      <c r="H37" s="15">
        <v>66</v>
      </c>
      <c r="I37" s="15">
        <v>72</v>
      </c>
      <c r="J37" s="15">
        <v>36</v>
      </c>
      <c r="K37" s="15">
        <v>126</v>
      </c>
      <c r="L37" s="15">
        <v>81</v>
      </c>
      <c r="M37" s="15">
        <v>111</v>
      </c>
      <c r="N37" s="15">
        <v>120</v>
      </c>
      <c r="O37" s="15">
        <v>111</v>
      </c>
      <c r="P37" s="15">
        <v>54</v>
      </c>
      <c r="Q37" s="15">
        <v>12</v>
      </c>
      <c r="R37" s="15">
        <v>24</v>
      </c>
      <c r="S37" s="15">
        <v>39</v>
      </c>
      <c r="T37" s="15">
        <v>75</v>
      </c>
      <c r="U37" s="15">
        <v>63</v>
      </c>
      <c r="V37" s="15">
        <v>66</v>
      </c>
      <c r="W37" s="15">
        <v>81</v>
      </c>
      <c r="X37" s="15">
        <v>99</v>
      </c>
    </row>
    <row r="38" spans="1:24">
      <c r="C38" s="15"/>
      <c r="D38" s="15"/>
      <c r="E38" s="15"/>
      <c r="F38" s="15"/>
      <c r="G38" s="15"/>
      <c r="H38" s="15"/>
      <c r="I38" s="15"/>
      <c r="J38" s="15"/>
      <c r="K38" s="15"/>
      <c r="L38" s="15"/>
      <c r="M38" s="15"/>
      <c r="N38" s="15"/>
      <c r="O38" s="15"/>
      <c r="P38" s="15"/>
      <c r="Q38" s="15"/>
      <c r="R38" s="15"/>
      <c r="S38" s="15"/>
      <c r="T38" s="15"/>
      <c r="U38" s="15"/>
      <c r="V38" s="15"/>
      <c r="W38" s="15"/>
      <c r="X38" s="15"/>
    </row>
    <row r="39" spans="1:24">
      <c r="B39" t="s">
        <v>1</v>
      </c>
      <c r="C39" t="s">
        <v>6</v>
      </c>
      <c r="D39" t="s">
        <v>7</v>
      </c>
      <c r="E39" t="s">
        <v>8</v>
      </c>
      <c r="F39" t="s">
        <v>9</v>
      </c>
      <c r="G39" t="s">
        <v>10</v>
      </c>
      <c r="H39" t="s">
        <v>11</v>
      </c>
      <c r="I39" t="s">
        <v>12</v>
      </c>
      <c r="J39" t="s">
        <v>13</v>
      </c>
      <c r="K39" t="s">
        <v>14</v>
      </c>
      <c r="L39" t="s">
        <v>15</v>
      </c>
      <c r="M39" t="s">
        <v>16</v>
      </c>
      <c r="N39" t="s">
        <v>17</v>
      </c>
      <c r="O39" t="s">
        <v>18</v>
      </c>
      <c r="P39" t="s">
        <v>19</v>
      </c>
      <c r="Q39" t="s">
        <v>20</v>
      </c>
      <c r="R39" t="s">
        <v>21</v>
      </c>
      <c r="S39" t="s">
        <v>22</v>
      </c>
      <c r="T39" t="s">
        <v>23</v>
      </c>
      <c r="U39" t="s">
        <v>24</v>
      </c>
      <c r="V39" t="s">
        <v>25</v>
      </c>
      <c r="W39" t="s">
        <v>26</v>
      </c>
      <c r="X39" t="s">
        <v>31</v>
      </c>
    </row>
    <row r="40" spans="1:24" ht="28">
      <c r="A40" s="4" t="s">
        <v>69</v>
      </c>
      <c r="B40" t="s">
        <v>29</v>
      </c>
      <c r="C40" s="15">
        <v>20910</v>
      </c>
      <c r="D40" s="15">
        <v>22122</v>
      </c>
      <c r="E40" s="15">
        <v>22665</v>
      </c>
      <c r="F40" s="15">
        <v>22764</v>
      </c>
      <c r="G40" s="15">
        <v>22758</v>
      </c>
      <c r="H40" s="15">
        <v>22722</v>
      </c>
      <c r="I40" s="15">
        <v>23724</v>
      </c>
      <c r="J40" s="15">
        <v>23676</v>
      </c>
      <c r="K40" s="15">
        <v>23727</v>
      </c>
      <c r="L40" s="15">
        <v>24621</v>
      </c>
      <c r="M40" s="15">
        <v>26595</v>
      </c>
      <c r="N40" s="15">
        <v>29874</v>
      </c>
      <c r="O40" s="15">
        <v>32511</v>
      </c>
      <c r="P40" s="15">
        <v>34455</v>
      </c>
      <c r="Q40" s="15">
        <v>36723</v>
      </c>
      <c r="R40" s="15">
        <v>38601</v>
      </c>
      <c r="S40" s="15">
        <v>40260</v>
      </c>
      <c r="T40" s="15">
        <v>43158</v>
      </c>
      <c r="U40" s="15">
        <v>45102</v>
      </c>
      <c r="V40" s="15">
        <v>46782</v>
      </c>
      <c r="W40" s="15">
        <v>48006</v>
      </c>
      <c r="X40" s="15">
        <v>48726</v>
      </c>
    </row>
    <row r="41" spans="1:24">
      <c r="B41" t="s">
        <v>233</v>
      </c>
      <c r="C41" s="15">
        <v>552</v>
      </c>
      <c r="D41" s="15">
        <v>582</v>
      </c>
      <c r="E41" s="15">
        <v>513</v>
      </c>
      <c r="F41" s="15">
        <v>483</v>
      </c>
      <c r="G41" s="15">
        <v>519</v>
      </c>
      <c r="H41" s="15">
        <v>471</v>
      </c>
      <c r="I41" s="15">
        <v>462</v>
      </c>
      <c r="J41" s="15">
        <v>519</v>
      </c>
      <c r="K41" s="15">
        <v>456</v>
      </c>
      <c r="L41" s="15">
        <v>432</v>
      </c>
      <c r="M41" s="15">
        <v>405</v>
      </c>
      <c r="N41" s="15">
        <v>402</v>
      </c>
      <c r="O41" s="15">
        <v>450</v>
      </c>
      <c r="P41" s="15">
        <v>468</v>
      </c>
      <c r="Q41" s="15">
        <v>474</v>
      </c>
      <c r="R41" s="15">
        <v>468</v>
      </c>
      <c r="S41" s="15">
        <v>513</v>
      </c>
      <c r="T41" s="15">
        <v>522</v>
      </c>
      <c r="U41" s="15">
        <v>567</v>
      </c>
      <c r="V41" s="15">
        <v>579</v>
      </c>
      <c r="W41" s="15">
        <v>642</v>
      </c>
      <c r="X41" s="15">
        <v>618</v>
      </c>
    </row>
    <row r="42" spans="1:24">
      <c r="B42" t="s">
        <v>234</v>
      </c>
      <c r="C42" s="15">
        <v>81</v>
      </c>
      <c r="D42" s="15">
        <v>102</v>
      </c>
      <c r="E42" s="15">
        <v>114</v>
      </c>
      <c r="F42" s="15">
        <v>105</v>
      </c>
      <c r="G42" s="15">
        <v>114</v>
      </c>
      <c r="H42" s="15">
        <v>135</v>
      </c>
      <c r="I42" s="15">
        <v>171</v>
      </c>
      <c r="J42" s="15">
        <v>186</v>
      </c>
      <c r="K42" s="15">
        <v>120</v>
      </c>
      <c r="L42" s="15">
        <v>123</v>
      </c>
      <c r="M42" s="15">
        <v>126</v>
      </c>
      <c r="N42" s="15">
        <v>141</v>
      </c>
      <c r="O42" s="15">
        <v>162</v>
      </c>
      <c r="P42" s="15">
        <v>174</v>
      </c>
      <c r="Q42" s="15">
        <v>195</v>
      </c>
      <c r="R42" s="15">
        <v>192</v>
      </c>
      <c r="S42" s="15">
        <v>207</v>
      </c>
      <c r="T42" s="15">
        <v>189</v>
      </c>
      <c r="U42" s="15">
        <v>222</v>
      </c>
      <c r="V42" s="15">
        <v>234</v>
      </c>
      <c r="W42" s="15">
        <v>246</v>
      </c>
      <c r="X42" s="15">
        <v>243</v>
      </c>
    </row>
    <row r="43" spans="1:24">
      <c r="B43" t="s">
        <v>235</v>
      </c>
      <c r="C43" s="15">
        <v>33</v>
      </c>
      <c r="D43" s="15">
        <v>36</v>
      </c>
      <c r="E43" s="15">
        <v>42</v>
      </c>
      <c r="F43" s="15">
        <v>54</v>
      </c>
      <c r="G43" s="15">
        <v>42</v>
      </c>
      <c r="H43" s="15">
        <v>51</v>
      </c>
      <c r="I43" s="15">
        <v>54</v>
      </c>
      <c r="J43" s="15">
        <v>72</v>
      </c>
      <c r="K43" s="15">
        <v>96</v>
      </c>
      <c r="L43" s="15">
        <v>120</v>
      </c>
      <c r="M43" s="15">
        <v>135</v>
      </c>
      <c r="N43" s="15">
        <v>168</v>
      </c>
      <c r="O43" s="15">
        <v>174</v>
      </c>
      <c r="P43" s="15">
        <v>174</v>
      </c>
      <c r="Q43" s="15">
        <v>177</v>
      </c>
      <c r="R43" s="15">
        <v>174</v>
      </c>
      <c r="S43" s="15">
        <v>186</v>
      </c>
      <c r="T43" s="15">
        <v>363</v>
      </c>
      <c r="U43" s="15">
        <v>414</v>
      </c>
      <c r="V43" s="15">
        <v>390</v>
      </c>
      <c r="W43" s="15">
        <v>414</v>
      </c>
      <c r="X43" s="15">
        <v>429</v>
      </c>
    </row>
    <row r="44" spans="1:24">
      <c r="B44" t="s">
        <v>236</v>
      </c>
      <c r="C44" s="15">
        <v>2592</v>
      </c>
      <c r="D44" s="15">
        <v>2709</v>
      </c>
      <c r="E44" s="15">
        <v>2736</v>
      </c>
      <c r="F44" s="15">
        <v>2754</v>
      </c>
      <c r="G44" s="15">
        <v>2859</v>
      </c>
      <c r="H44" s="15">
        <v>2826</v>
      </c>
      <c r="I44" s="15">
        <v>3030</v>
      </c>
      <c r="J44" s="15">
        <v>3321</v>
      </c>
      <c r="K44" s="15">
        <v>3435</v>
      </c>
      <c r="L44" s="15">
        <v>3582</v>
      </c>
      <c r="M44" s="15">
        <v>3801</v>
      </c>
      <c r="N44" s="15">
        <v>4062</v>
      </c>
      <c r="O44" s="15">
        <v>4341</v>
      </c>
      <c r="P44" s="15">
        <v>4923</v>
      </c>
      <c r="Q44" s="15">
        <v>5358</v>
      </c>
      <c r="R44" s="15">
        <v>5415</v>
      </c>
      <c r="S44" s="15">
        <v>5526</v>
      </c>
      <c r="T44" s="15">
        <v>5658</v>
      </c>
      <c r="U44" s="15">
        <v>5790</v>
      </c>
      <c r="V44" s="15">
        <v>6027</v>
      </c>
      <c r="W44" s="15">
        <v>6060</v>
      </c>
      <c r="X44" s="15">
        <v>6087</v>
      </c>
    </row>
    <row r="45" spans="1:24">
      <c r="B45" t="s">
        <v>237</v>
      </c>
      <c r="C45" s="15">
        <v>477</v>
      </c>
      <c r="D45" s="15">
        <v>537</v>
      </c>
      <c r="E45" s="15">
        <v>546</v>
      </c>
      <c r="F45" s="15">
        <v>576</v>
      </c>
      <c r="G45" s="15">
        <v>594</v>
      </c>
      <c r="H45" s="15">
        <v>615</v>
      </c>
      <c r="I45" s="15">
        <v>624</v>
      </c>
      <c r="J45" s="15">
        <v>645</v>
      </c>
      <c r="K45" s="15">
        <v>663</v>
      </c>
      <c r="L45" s="15">
        <v>726</v>
      </c>
      <c r="M45" s="15">
        <v>789</v>
      </c>
      <c r="N45" s="15">
        <v>969</v>
      </c>
      <c r="O45" s="15">
        <v>1056</v>
      </c>
      <c r="P45" s="15">
        <v>1083</v>
      </c>
      <c r="Q45" s="15">
        <v>1140</v>
      </c>
      <c r="R45" s="15">
        <v>1134</v>
      </c>
      <c r="S45" s="15">
        <v>1140</v>
      </c>
      <c r="T45" s="15">
        <v>1224</v>
      </c>
      <c r="U45" s="15">
        <v>1248</v>
      </c>
      <c r="V45" s="15">
        <v>1236</v>
      </c>
      <c r="W45" s="15">
        <v>1245</v>
      </c>
      <c r="X45" s="15">
        <v>1263</v>
      </c>
    </row>
    <row r="46" spans="1:24">
      <c r="B46" t="s">
        <v>238</v>
      </c>
      <c r="C46" s="15">
        <v>93</v>
      </c>
      <c r="D46" s="15">
        <v>96</v>
      </c>
      <c r="E46" s="15">
        <v>111</v>
      </c>
      <c r="F46" s="15">
        <v>108</v>
      </c>
      <c r="G46" s="15">
        <v>117</v>
      </c>
      <c r="H46" s="15">
        <v>117</v>
      </c>
      <c r="I46" s="15">
        <v>114</v>
      </c>
      <c r="J46" s="15">
        <v>102</v>
      </c>
      <c r="K46" s="15">
        <v>141</v>
      </c>
      <c r="L46" s="15">
        <v>144</v>
      </c>
      <c r="M46" s="15">
        <v>159</v>
      </c>
      <c r="N46" s="15">
        <v>198</v>
      </c>
      <c r="O46" s="15">
        <v>234</v>
      </c>
      <c r="P46" s="15">
        <v>234</v>
      </c>
      <c r="Q46" s="15">
        <v>294</v>
      </c>
      <c r="R46" s="15">
        <v>327</v>
      </c>
      <c r="S46" s="15">
        <v>345</v>
      </c>
      <c r="T46" s="15">
        <v>372</v>
      </c>
      <c r="U46" s="15">
        <v>363</v>
      </c>
      <c r="V46" s="15">
        <v>366</v>
      </c>
      <c r="W46" s="15">
        <v>366</v>
      </c>
      <c r="X46" s="15">
        <v>360</v>
      </c>
    </row>
    <row r="47" spans="1:24">
      <c r="B47" t="s">
        <v>239</v>
      </c>
      <c r="C47" s="15">
        <v>498</v>
      </c>
      <c r="D47" s="15">
        <v>525</v>
      </c>
      <c r="E47" s="15">
        <v>519</v>
      </c>
      <c r="F47" s="15">
        <v>495</v>
      </c>
      <c r="G47" s="15">
        <v>456</v>
      </c>
      <c r="H47" s="15">
        <v>456</v>
      </c>
      <c r="I47" s="15">
        <v>495</v>
      </c>
      <c r="J47" s="15">
        <v>480</v>
      </c>
      <c r="K47" s="15">
        <v>495</v>
      </c>
      <c r="L47" s="15">
        <v>579</v>
      </c>
      <c r="M47" s="15">
        <v>786</v>
      </c>
      <c r="N47" s="15">
        <v>975</v>
      </c>
      <c r="O47" s="15">
        <v>1188</v>
      </c>
      <c r="P47" s="15">
        <v>1314</v>
      </c>
      <c r="Q47" s="15">
        <v>1401</v>
      </c>
      <c r="R47" s="15">
        <v>1491</v>
      </c>
      <c r="S47" s="15">
        <v>1533</v>
      </c>
      <c r="T47" s="15">
        <v>1644</v>
      </c>
      <c r="U47" s="15">
        <v>1671</v>
      </c>
      <c r="V47" s="15">
        <v>1608</v>
      </c>
      <c r="W47" s="15">
        <v>1581</v>
      </c>
      <c r="X47" s="15">
        <v>1563</v>
      </c>
    </row>
    <row r="48" spans="1:24">
      <c r="B48" t="s">
        <v>240</v>
      </c>
      <c r="C48" s="15">
        <v>465</v>
      </c>
      <c r="D48" s="15">
        <v>486</v>
      </c>
      <c r="E48" s="15">
        <v>510</v>
      </c>
      <c r="F48" s="15">
        <v>549</v>
      </c>
      <c r="G48" s="15">
        <v>459</v>
      </c>
      <c r="H48" s="15">
        <v>495</v>
      </c>
      <c r="I48" s="15">
        <v>516</v>
      </c>
      <c r="J48" s="15">
        <v>408</v>
      </c>
      <c r="K48" s="15">
        <v>264</v>
      </c>
      <c r="L48" s="15">
        <v>285</v>
      </c>
      <c r="M48" s="15">
        <v>306</v>
      </c>
      <c r="N48" s="15">
        <v>348</v>
      </c>
      <c r="O48" s="15">
        <v>291</v>
      </c>
      <c r="P48" s="15">
        <v>300</v>
      </c>
      <c r="Q48" s="15">
        <v>138</v>
      </c>
      <c r="R48" s="15">
        <v>234</v>
      </c>
      <c r="S48" s="15">
        <v>225</v>
      </c>
      <c r="T48" s="15">
        <v>24</v>
      </c>
      <c r="U48" s="15">
        <v>0</v>
      </c>
      <c r="V48" s="15">
        <v>3</v>
      </c>
      <c r="W48" s="15">
        <v>0</v>
      </c>
      <c r="X48" s="15">
        <v>0</v>
      </c>
    </row>
    <row r="49" spans="2:24">
      <c r="B49" t="s">
        <v>218</v>
      </c>
      <c r="C49" s="15">
        <v>1605</v>
      </c>
      <c r="D49" s="15">
        <v>1662</v>
      </c>
      <c r="E49" s="15">
        <v>1704</v>
      </c>
      <c r="F49" s="15">
        <v>1755</v>
      </c>
      <c r="G49" s="15">
        <v>1863</v>
      </c>
      <c r="H49" s="15">
        <v>1953</v>
      </c>
      <c r="I49" s="15">
        <v>2148</v>
      </c>
      <c r="J49" s="15">
        <v>1986</v>
      </c>
      <c r="K49" s="15">
        <v>1953</v>
      </c>
      <c r="L49" s="15">
        <v>2076</v>
      </c>
      <c r="M49" s="15">
        <v>2172</v>
      </c>
      <c r="N49" s="15">
        <v>2247</v>
      </c>
      <c r="O49" s="15">
        <v>2253</v>
      </c>
      <c r="P49" s="15">
        <v>2196</v>
      </c>
      <c r="Q49" s="15">
        <v>2331</v>
      </c>
      <c r="R49" s="15">
        <v>2421</v>
      </c>
      <c r="S49" s="15">
        <v>2535</v>
      </c>
      <c r="T49" s="15">
        <v>2565</v>
      </c>
      <c r="U49" s="15">
        <v>2634</v>
      </c>
      <c r="V49" s="15">
        <v>2712</v>
      </c>
      <c r="W49" s="15">
        <v>2694</v>
      </c>
      <c r="X49" s="15">
        <v>2718</v>
      </c>
    </row>
    <row r="50" spans="2:24">
      <c r="B50" t="s">
        <v>241</v>
      </c>
      <c r="C50" s="15">
        <v>3195</v>
      </c>
      <c r="D50" s="15">
        <v>3426</v>
      </c>
      <c r="E50" s="15">
        <v>3405</v>
      </c>
      <c r="F50" s="15">
        <v>3243</v>
      </c>
      <c r="G50" s="15">
        <v>3126</v>
      </c>
      <c r="H50" s="15">
        <v>2931</v>
      </c>
      <c r="I50" s="15">
        <v>2745</v>
      </c>
      <c r="J50" s="15">
        <v>2790</v>
      </c>
      <c r="K50" s="15">
        <v>2748</v>
      </c>
      <c r="L50" s="15">
        <v>2952</v>
      </c>
      <c r="M50" s="15">
        <v>3516</v>
      </c>
      <c r="N50" s="15">
        <v>4416</v>
      </c>
      <c r="O50" s="15">
        <v>5004</v>
      </c>
      <c r="P50" s="15">
        <v>5436</v>
      </c>
      <c r="Q50" s="15">
        <v>5832</v>
      </c>
      <c r="R50" s="15">
        <v>6108</v>
      </c>
      <c r="S50" s="15">
        <v>6411</v>
      </c>
      <c r="T50" s="15">
        <v>7005</v>
      </c>
      <c r="U50" s="15">
        <v>7575</v>
      </c>
      <c r="V50" s="15">
        <v>8097</v>
      </c>
      <c r="W50" s="15">
        <v>8529</v>
      </c>
      <c r="X50" s="15">
        <v>8706</v>
      </c>
    </row>
    <row r="51" spans="2:24">
      <c r="B51" t="s">
        <v>243</v>
      </c>
      <c r="C51" s="15">
        <v>750</v>
      </c>
      <c r="D51" s="15">
        <v>771</v>
      </c>
      <c r="E51" s="15">
        <v>804</v>
      </c>
      <c r="F51" s="15">
        <v>810</v>
      </c>
      <c r="G51" s="15">
        <v>801</v>
      </c>
      <c r="H51" s="15">
        <v>768</v>
      </c>
      <c r="I51" s="15">
        <v>720</v>
      </c>
      <c r="J51" s="15">
        <v>696</v>
      </c>
      <c r="K51" s="15">
        <v>657</v>
      </c>
      <c r="L51" s="15">
        <v>645</v>
      </c>
      <c r="M51" s="15">
        <v>639</v>
      </c>
      <c r="N51" s="15">
        <v>660</v>
      </c>
      <c r="O51" s="15">
        <v>690</v>
      </c>
      <c r="P51" s="15">
        <v>720</v>
      </c>
      <c r="Q51" s="15">
        <v>804</v>
      </c>
      <c r="R51" s="15">
        <v>846</v>
      </c>
      <c r="S51" s="15">
        <v>894</v>
      </c>
      <c r="T51" s="15">
        <v>915</v>
      </c>
      <c r="U51" s="15">
        <v>885</v>
      </c>
      <c r="V51" s="15">
        <v>861</v>
      </c>
      <c r="W51" s="15">
        <v>870</v>
      </c>
      <c r="X51" s="15">
        <v>816</v>
      </c>
    </row>
    <row r="52" spans="2:24">
      <c r="B52" t="s">
        <v>244</v>
      </c>
      <c r="C52" s="15">
        <v>90</v>
      </c>
      <c r="D52" s="15">
        <v>108</v>
      </c>
      <c r="E52" s="15">
        <v>105</v>
      </c>
      <c r="F52" s="15">
        <v>114</v>
      </c>
      <c r="G52" s="15">
        <v>105</v>
      </c>
      <c r="H52" s="15">
        <v>105</v>
      </c>
      <c r="I52" s="15">
        <v>108</v>
      </c>
      <c r="J52" s="15">
        <v>117</v>
      </c>
      <c r="K52" s="15">
        <v>96</v>
      </c>
      <c r="L52" s="15">
        <v>111</v>
      </c>
      <c r="M52" s="15">
        <v>120</v>
      </c>
      <c r="N52" s="15">
        <v>126</v>
      </c>
      <c r="O52" s="15">
        <v>135</v>
      </c>
      <c r="P52" s="15">
        <v>138</v>
      </c>
      <c r="Q52" s="15">
        <v>138</v>
      </c>
      <c r="R52" s="15">
        <v>156</v>
      </c>
      <c r="S52" s="15">
        <v>162</v>
      </c>
      <c r="T52" s="15">
        <v>72</v>
      </c>
      <c r="U52" s="15">
        <v>78</v>
      </c>
      <c r="V52" s="15">
        <v>84</v>
      </c>
      <c r="W52" s="15">
        <v>99</v>
      </c>
      <c r="X52" s="15">
        <v>96</v>
      </c>
    </row>
    <row r="53" spans="2:24">
      <c r="B53" t="s">
        <v>245</v>
      </c>
      <c r="C53" s="15">
        <v>693</v>
      </c>
      <c r="D53" s="15">
        <v>735</v>
      </c>
      <c r="E53" s="15">
        <v>720</v>
      </c>
      <c r="F53" s="15">
        <v>717</v>
      </c>
      <c r="G53" s="15">
        <v>714</v>
      </c>
      <c r="H53" s="15">
        <v>750</v>
      </c>
      <c r="I53" s="15">
        <v>744</v>
      </c>
      <c r="J53" s="15">
        <v>720</v>
      </c>
      <c r="K53" s="15">
        <v>732</v>
      </c>
      <c r="L53" s="15">
        <v>690</v>
      </c>
      <c r="M53" s="15">
        <v>720</v>
      </c>
      <c r="N53" s="15">
        <v>720</v>
      </c>
      <c r="O53" s="15">
        <v>813</v>
      </c>
      <c r="P53" s="15">
        <v>855</v>
      </c>
      <c r="Q53" s="15">
        <v>894</v>
      </c>
      <c r="R53" s="15">
        <v>927</v>
      </c>
      <c r="S53" s="15">
        <v>957</v>
      </c>
      <c r="T53" s="15">
        <v>735</v>
      </c>
      <c r="U53" s="15">
        <v>738</v>
      </c>
      <c r="V53" s="15">
        <v>756</v>
      </c>
      <c r="W53" s="15">
        <v>723</v>
      </c>
      <c r="X53" s="15">
        <v>723</v>
      </c>
    </row>
    <row r="54" spans="2:24">
      <c r="B54" t="s">
        <v>246</v>
      </c>
      <c r="C54" s="15">
        <v>327</v>
      </c>
      <c r="D54" s="15">
        <v>342</v>
      </c>
      <c r="E54" s="15">
        <v>351</v>
      </c>
      <c r="F54" s="15">
        <v>360</v>
      </c>
      <c r="G54" s="15">
        <v>375</v>
      </c>
      <c r="H54" s="15">
        <v>372</v>
      </c>
      <c r="I54" s="15">
        <v>417</v>
      </c>
      <c r="J54" s="15">
        <v>393</v>
      </c>
      <c r="K54" s="15">
        <v>339</v>
      </c>
      <c r="L54" s="15">
        <v>348</v>
      </c>
      <c r="M54" s="15">
        <v>360</v>
      </c>
      <c r="N54" s="15">
        <v>396</v>
      </c>
      <c r="O54" s="15">
        <v>417</v>
      </c>
      <c r="P54" s="15">
        <v>432</v>
      </c>
      <c r="Q54" s="15">
        <v>438</v>
      </c>
      <c r="R54" s="15">
        <v>411</v>
      </c>
      <c r="S54" s="15">
        <v>426</v>
      </c>
      <c r="T54" s="15">
        <v>414</v>
      </c>
      <c r="U54" s="15">
        <v>426</v>
      </c>
      <c r="V54" s="15">
        <v>438</v>
      </c>
      <c r="W54" s="15">
        <v>441</v>
      </c>
      <c r="X54" s="15">
        <v>441</v>
      </c>
    </row>
    <row r="55" spans="2:24">
      <c r="B55" t="s">
        <v>247</v>
      </c>
      <c r="C55" s="15">
        <v>480</v>
      </c>
      <c r="D55" s="15">
        <v>552</v>
      </c>
      <c r="E55" s="15">
        <v>564</v>
      </c>
      <c r="F55" s="15">
        <v>621</v>
      </c>
      <c r="G55" s="15">
        <v>720</v>
      </c>
      <c r="H55" s="15">
        <v>741</v>
      </c>
      <c r="I55" s="15">
        <v>864</v>
      </c>
      <c r="J55" s="15">
        <v>846</v>
      </c>
      <c r="K55" s="15">
        <v>897</v>
      </c>
      <c r="L55" s="15">
        <v>990</v>
      </c>
      <c r="M55" s="15">
        <v>1143</v>
      </c>
      <c r="N55" s="15">
        <v>1326</v>
      </c>
      <c r="O55" s="15">
        <v>1515</v>
      </c>
      <c r="P55" s="15">
        <v>1656</v>
      </c>
      <c r="Q55" s="15">
        <v>1845</v>
      </c>
      <c r="R55" s="15">
        <v>2040</v>
      </c>
      <c r="S55" s="15">
        <v>2223</v>
      </c>
      <c r="T55" s="15">
        <v>2712</v>
      </c>
      <c r="U55" s="15">
        <v>2853</v>
      </c>
      <c r="V55" s="15">
        <v>3018</v>
      </c>
      <c r="W55" s="15">
        <v>3126</v>
      </c>
      <c r="X55" s="15">
        <v>3270</v>
      </c>
    </row>
    <row r="56" spans="2:24">
      <c r="B56" t="s">
        <v>248</v>
      </c>
      <c r="C56" s="15">
        <v>621</v>
      </c>
      <c r="D56" s="15">
        <v>678</v>
      </c>
      <c r="E56" s="15">
        <v>711</v>
      </c>
      <c r="F56" s="15">
        <v>735</v>
      </c>
      <c r="G56" s="15">
        <v>705</v>
      </c>
      <c r="H56" s="15">
        <v>687</v>
      </c>
      <c r="I56" s="15">
        <v>711</v>
      </c>
      <c r="J56" s="15">
        <v>657</v>
      </c>
      <c r="K56" s="15">
        <v>606</v>
      </c>
      <c r="L56" s="15">
        <v>582</v>
      </c>
      <c r="M56" s="15">
        <v>621</v>
      </c>
      <c r="N56" s="15">
        <v>654</v>
      </c>
      <c r="O56" s="15">
        <v>696</v>
      </c>
      <c r="P56" s="15">
        <v>723</v>
      </c>
      <c r="Q56" s="15">
        <v>753</v>
      </c>
      <c r="R56" s="15">
        <v>822</v>
      </c>
      <c r="S56" s="15">
        <v>858</v>
      </c>
      <c r="T56" s="15">
        <v>963</v>
      </c>
      <c r="U56" s="15">
        <v>984</v>
      </c>
      <c r="V56" s="15">
        <v>1002</v>
      </c>
      <c r="W56" s="15">
        <v>984</v>
      </c>
      <c r="X56" s="15">
        <v>969</v>
      </c>
    </row>
    <row r="57" spans="2:24">
      <c r="B57" t="s">
        <v>249</v>
      </c>
      <c r="C57" s="15">
        <v>78</v>
      </c>
      <c r="D57" s="15">
        <v>78</v>
      </c>
      <c r="E57" s="15">
        <v>87</v>
      </c>
      <c r="F57" s="15">
        <v>120</v>
      </c>
      <c r="G57" s="15">
        <v>129</v>
      </c>
      <c r="H57" s="15">
        <v>147</v>
      </c>
      <c r="I57" s="15">
        <v>192</v>
      </c>
      <c r="J57" s="15">
        <v>189</v>
      </c>
      <c r="K57" s="15">
        <v>210</v>
      </c>
      <c r="L57" s="15">
        <v>216</v>
      </c>
      <c r="M57" s="15">
        <v>237</v>
      </c>
      <c r="N57" s="15">
        <v>279</v>
      </c>
      <c r="O57" s="15">
        <v>303</v>
      </c>
      <c r="P57" s="15">
        <v>339</v>
      </c>
      <c r="Q57" s="15">
        <v>354</v>
      </c>
      <c r="R57" s="15">
        <v>411</v>
      </c>
      <c r="S57" s="15">
        <v>438</v>
      </c>
      <c r="T57" s="15">
        <v>483</v>
      </c>
      <c r="U57" s="15">
        <v>474</v>
      </c>
      <c r="V57" s="15">
        <v>510</v>
      </c>
      <c r="W57" s="15">
        <v>540</v>
      </c>
      <c r="X57" s="15">
        <v>540</v>
      </c>
    </row>
    <row r="58" spans="2:24">
      <c r="B58" t="s">
        <v>250</v>
      </c>
      <c r="C58" s="15">
        <v>36</v>
      </c>
      <c r="D58" s="15">
        <v>51</v>
      </c>
      <c r="E58" s="15">
        <v>3</v>
      </c>
      <c r="F58" s="15">
        <v>15</v>
      </c>
      <c r="G58" s="15">
        <v>6</v>
      </c>
      <c r="H58" s="15">
        <v>0</v>
      </c>
      <c r="I58" s="15">
        <v>0</v>
      </c>
      <c r="J58" s="15">
        <v>15</v>
      </c>
      <c r="K58" s="15">
        <v>69</v>
      </c>
      <c r="L58" s="15">
        <v>48</v>
      </c>
      <c r="M58" s="15">
        <v>42</v>
      </c>
      <c r="N58" s="15">
        <v>69</v>
      </c>
      <c r="O58" s="15">
        <v>57</v>
      </c>
      <c r="P58" s="15">
        <v>54</v>
      </c>
      <c r="Q58" s="15">
        <v>54</v>
      </c>
      <c r="R58" s="15">
        <v>57</v>
      </c>
      <c r="S58" s="15">
        <v>51</v>
      </c>
      <c r="T58" s="15">
        <v>114</v>
      </c>
      <c r="U58" s="15">
        <v>132</v>
      </c>
      <c r="V58" s="15">
        <v>141</v>
      </c>
      <c r="W58" s="15">
        <v>147</v>
      </c>
      <c r="X58" s="15">
        <v>162</v>
      </c>
    </row>
    <row r="59" spans="2:24">
      <c r="B59" t="s">
        <v>251</v>
      </c>
      <c r="C59" s="15">
        <v>27</v>
      </c>
      <c r="D59" s="15">
        <v>33</v>
      </c>
      <c r="E59" s="15">
        <v>27</v>
      </c>
      <c r="F59" s="15">
        <v>27</v>
      </c>
      <c r="G59" s="15">
        <v>30</v>
      </c>
      <c r="H59" s="15">
        <v>39</v>
      </c>
      <c r="I59" s="15">
        <v>72</v>
      </c>
      <c r="J59" s="15">
        <v>69</v>
      </c>
      <c r="K59" s="15">
        <v>60</v>
      </c>
      <c r="L59" s="15">
        <v>57</v>
      </c>
      <c r="M59" s="15">
        <v>63</v>
      </c>
      <c r="N59" s="15">
        <v>81</v>
      </c>
      <c r="O59" s="15">
        <v>90</v>
      </c>
      <c r="P59" s="15">
        <v>129</v>
      </c>
      <c r="Q59" s="15">
        <v>102</v>
      </c>
      <c r="R59" s="15">
        <v>102</v>
      </c>
      <c r="S59" s="15">
        <v>99</v>
      </c>
      <c r="T59" s="15">
        <v>63</v>
      </c>
      <c r="U59" s="15">
        <v>60</v>
      </c>
      <c r="V59" s="15">
        <v>66</v>
      </c>
      <c r="W59" s="15">
        <v>69</v>
      </c>
      <c r="X59" s="15">
        <v>57</v>
      </c>
    </row>
    <row r="60" spans="2:24">
      <c r="B60" t="s">
        <v>252</v>
      </c>
      <c r="C60" s="15">
        <v>618</v>
      </c>
      <c r="D60" s="15">
        <v>627</v>
      </c>
      <c r="E60" s="15">
        <v>705</v>
      </c>
      <c r="F60" s="15">
        <v>690</v>
      </c>
      <c r="G60" s="15">
        <v>588</v>
      </c>
      <c r="H60" s="15">
        <v>567</v>
      </c>
      <c r="I60" s="15">
        <v>570</v>
      </c>
      <c r="J60" s="15">
        <v>570</v>
      </c>
      <c r="K60" s="15">
        <v>582</v>
      </c>
      <c r="L60" s="15">
        <v>597</v>
      </c>
      <c r="M60" s="15">
        <v>624</v>
      </c>
      <c r="N60" s="15">
        <v>711</v>
      </c>
      <c r="O60" s="15">
        <v>786</v>
      </c>
      <c r="P60" s="15">
        <v>846</v>
      </c>
      <c r="Q60" s="15">
        <v>912</v>
      </c>
      <c r="R60" s="15">
        <v>936</v>
      </c>
      <c r="S60" s="15">
        <v>981</v>
      </c>
      <c r="T60" s="15">
        <v>1035</v>
      </c>
      <c r="U60" s="15">
        <v>1101</v>
      </c>
      <c r="V60" s="15">
        <v>1134</v>
      </c>
      <c r="W60" s="15">
        <v>1167</v>
      </c>
      <c r="X60" s="15">
        <v>1176</v>
      </c>
    </row>
    <row r="61" spans="2:24">
      <c r="B61" t="s">
        <v>253</v>
      </c>
      <c r="C61" s="15">
        <v>0</v>
      </c>
      <c r="D61" s="15">
        <v>0</v>
      </c>
      <c r="E61" s="15">
        <v>0</v>
      </c>
      <c r="F61" s="15">
        <v>0</v>
      </c>
      <c r="G61" s="15">
        <v>0</v>
      </c>
      <c r="H61" s="15">
        <v>3</v>
      </c>
      <c r="I61" s="15">
        <v>3</v>
      </c>
      <c r="J61" s="15">
        <v>6</v>
      </c>
      <c r="K61" s="15">
        <v>6</v>
      </c>
      <c r="L61" s="15">
        <v>6</v>
      </c>
      <c r="M61" s="15">
        <v>6</v>
      </c>
      <c r="N61" s="15">
        <v>6</v>
      </c>
      <c r="O61" s="15">
        <v>6</v>
      </c>
      <c r="P61" s="15">
        <v>6</v>
      </c>
      <c r="Q61" s="15">
        <v>6</v>
      </c>
      <c r="R61" s="15">
        <v>6</v>
      </c>
      <c r="S61" s="15">
        <v>0</v>
      </c>
      <c r="T61" s="15">
        <v>12</v>
      </c>
      <c r="U61" s="15">
        <v>12</v>
      </c>
      <c r="V61" s="15">
        <v>15</v>
      </c>
      <c r="W61" s="15">
        <v>15</v>
      </c>
      <c r="X61" s="15">
        <v>0</v>
      </c>
    </row>
    <row r="62" spans="2:24">
      <c r="B62" t="s">
        <v>254</v>
      </c>
      <c r="C62" s="15">
        <v>123</v>
      </c>
      <c r="D62" s="15">
        <v>150</v>
      </c>
      <c r="E62" s="15">
        <v>333</v>
      </c>
      <c r="F62" s="15">
        <v>348</v>
      </c>
      <c r="G62" s="15">
        <v>375</v>
      </c>
      <c r="H62" s="15">
        <v>357</v>
      </c>
      <c r="I62" s="15">
        <v>405</v>
      </c>
      <c r="J62" s="15">
        <v>339</v>
      </c>
      <c r="K62" s="15">
        <v>369</v>
      </c>
      <c r="L62" s="15">
        <v>390</v>
      </c>
      <c r="M62" s="15">
        <v>408</v>
      </c>
      <c r="N62" s="15">
        <v>468</v>
      </c>
      <c r="O62" s="15">
        <v>573</v>
      </c>
      <c r="P62" s="15">
        <v>354</v>
      </c>
      <c r="Q62" s="15">
        <v>423</v>
      </c>
      <c r="R62" s="15">
        <v>471</v>
      </c>
      <c r="S62" s="15">
        <v>495</v>
      </c>
      <c r="T62" s="15">
        <v>900</v>
      </c>
      <c r="U62" s="15">
        <v>984</v>
      </c>
      <c r="V62" s="15">
        <v>1011</v>
      </c>
      <c r="W62" s="15">
        <v>1053</v>
      </c>
      <c r="X62" s="15">
        <v>1146</v>
      </c>
    </row>
    <row r="63" spans="2:24">
      <c r="B63" t="s">
        <v>255</v>
      </c>
      <c r="C63" s="15">
        <v>216</v>
      </c>
      <c r="D63" s="15">
        <v>246</v>
      </c>
      <c r="E63" s="15">
        <v>282</v>
      </c>
      <c r="F63" s="15">
        <v>309</v>
      </c>
      <c r="G63" s="15">
        <v>279</v>
      </c>
      <c r="H63" s="15">
        <v>312</v>
      </c>
      <c r="I63" s="15">
        <v>282</v>
      </c>
      <c r="J63" s="15">
        <v>282</v>
      </c>
      <c r="K63" s="15">
        <v>303</v>
      </c>
      <c r="L63" s="15">
        <v>366</v>
      </c>
      <c r="M63" s="15">
        <v>432</v>
      </c>
      <c r="N63" s="15">
        <v>495</v>
      </c>
      <c r="O63" s="15">
        <v>540</v>
      </c>
      <c r="P63" s="15">
        <v>609</v>
      </c>
      <c r="Q63" s="15">
        <v>618</v>
      </c>
      <c r="R63" s="15">
        <v>657</v>
      </c>
      <c r="S63" s="15">
        <v>666</v>
      </c>
      <c r="T63" s="15">
        <v>774</v>
      </c>
      <c r="U63" s="15">
        <v>834</v>
      </c>
      <c r="V63" s="15">
        <v>858</v>
      </c>
      <c r="W63" s="15">
        <v>900</v>
      </c>
      <c r="X63" s="15">
        <v>954</v>
      </c>
    </row>
    <row r="64" spans="2:24">
      <c r="B64" t="s">
        <v>256</v>
      </c>
      <c r="C64" s="15">
        <v>159</v>
      </c>
      <c r="D64" s="15">
        <v>165</v>
      </c>
      <c r="E64" s="15">
        <v>168</v>
      </c>
      <c r="F64" s="15">
        <v>156</v>
      </c>
      <c r="G64" s="15">
        <v>165</v>
      </c>
      <c r="H64" s="15">
        <v>162</v>
      </c>
      <c r="I64" s="15">
        <v>192</v>
      </c>
      <c r="J64" s="15">
        <v>186</v>
      </c>
      <c r="K64" s="15">
        <v>204</v>
      </c>
      <c r="L64" s="15">
        <v>216</v>
      </c>
      <c r="M64" s="15">
        <v>246</v>
      </c>
      <c r="N64" s="15">
        <v>276</v>
      </c>
      <c r="O64" s="15">
        <v>294</v>
      </c>
      <c r="P64" s="15">
        <v>312</v>
      </c>
      <c r="Q64" s="15">
        <v>345</v>
      </c>
      <c r="R64" s="15">
        <v>381</v>
      </c>
      <c r="S64" s="15">
        <v>423</v>
      </c>
      <c r="T64" s="15">
        <v>507</v>
      </c>
      <c r="U64" s="15">
        <v>534</v>
      </c>
      <c r="V64" s="15">
        <v>537</v>
      </c>
      <c r="W64" s="15">
        <v>570</v>
      </c>
      <c r="X64" s="15">
        <v>570</v>
      </c>
    </row>
    <row r="65" spans="2:24">
      <c r="B65" t="s">
        <v>257</v>
      </c>
      <c r="C65" s="15">
        <v>732</v>
      </c>
      <c r="D65" s="15">
        <v>762</v>
      </c>
      <c r="E65" s="15">
        <v>768</v>
      </c>
      <c r="F65" s="15">
        <v>747</v>
      </c>
      <c r="G65" s="15">
        <v>819</v>
      </c>
      <c r="H65" s="15">
        <v>828</v>
      </c>
      <c r="I65" s="15">
        <v>861</v>
      </c>
      <c r="J65" s="15">
        <v>819</v>
      </c>
      <c r="K65" s="15">
        <v>738</v>
      </c>
      <c r="L65" s="15">
        <v>726</v>
      </c>
      <c r="M65" s="15">
        <v>750</v>
      </c>
      <c r="N65" s="15">
        <v>798</v>
      </c>
      <c r="O65" s="15">
        <v>834</v>
      </c>
      <c r="P65" s="15">
        <v>879</v>
      </c>
      <c r="Q65" s="15">
        <v>921</v>
      </c>
      <c r="R65" s="15">
        <v>945</v>
      </c>
      <c r="S65" s="15">
        <v>1035</v>
      </c>
      <c r="T65" s="15">
        <v>1020</v>
      </c>
      <c r="U65" s="15">
        <v>1029</v>
      </c>
      <c r="V65" s="15">
        <v>993</v>
      </c>
      <c r="W65" s="15">
        <v>1011</v>
      </c>
      <c r="X65" s="15">
        <v>972</v>
      </c>
    </row>
    <row r="66" spans="2:24">
      <c r="B66" t="s">
        <v>258</v>
      </c>
      <c r="C66" s="15">
        <v>2400</v>
      </c>
      <c r="D66" s="15">
        <v>2484</v>
      </c>
      <c r="E66" s="15">
        <v>2376</v>
      </c>
      <c r="F66" s="15">
        <v>2346</v>
      </c>
      <c r="G66" s="15">
        <v>2226</v>
      </c>
      <c r="H66" s="15">
        <v>2091</v>
      </c>
      <c r="I66" s="15">
        <v>2061</v>
      </c>
      <c r="J66" s="15">
        <v>2085</v>
      </c>
      <c r="K66" s="15">
        <v>2031</v>
      </c>
      <c r="L66" s="15">
        <v>2040</v>
      </c>
      <c r="M66" s="15">
        <v>2202</v>
      </c>
      <c r="N66" s="15">
        <v>2568</v>
      </c>
      <c r="O66" s="15">
        <v>2769</v>
      </c>
      <c r="P66" s="15">
        <v>2883</v>
      </c>
      <c r="Q66" s="15">
        <v>3066</v>
      </c>
      <c r="R66" s="15">
        <v>3213</v>
      </c>
      <c r="S66" s="15">
        <v>3315</v>
      </c>
      <c r="T66" s="15">
        <v>3591</v>
      </c>
      <c r="U66" s="15">
        <v>3708</v>
      </c>
      <c r="V66" s="15">
        <v>3876</v>
      </c>
      <c r="W66" s="15">
        <v>3954</v>
      </c>
      <c r="X66" s="15">
        <v>3963</v>
      </c>
    </row>
    <row r="67" spans="2:24">
      <c r="B67" t="s">
        <v>259</v>
      </c>
      <c r="C67" s="15">
        <v>1326</v>
      </c>
      <c r="D67" s="15">
        <v>1449</v>
      </c>
      <c r="E67" s="15">
        <v>1500</v>
      </c>
      <c r="F67" s="15">
        <v>1518</v>
      </c>
      <c r="G67" s="15">
        <v>1509</v>
      </c>
      <c r="H67" s="15">
        <v>1638</v>
      </c>
      <c r="I67" s="15">
        <v>1851</v>
      </c>
      <c r="J67" s="15">
        <v>1944</v>
      </c>
      <c r="K67" s="15">
        <v>2019</v>
      </c>
      <c r="L67" s="15">
        <v>2067</v>
      </c>
      <c r="M67" s="15">
        <v>2106</v>
      </c>
      <c r="N67" s="15">
        <v>2256</v>
      </c>
      <c r="O67" s="15">
        <v>2490</v>
      </c>
      <c r="P67" s="15">
        <v>2568</v>
      </c>
      <c r="Q67" s="15">
        <v>2856</v>
      </c>
      <c r="R67" s="15">
        <v>3012</v>
      </c>
      <c r="S67" s="15">
        <v>3171</v>
      </c>
      <c r="T67" s="15">
        <v>3483</v>
      </c>
      <c r="U67" s="15">
        <v>3696</v>
      </c>
      <c r="V67" s="15">
        <v>3738</v>
      </c>
      <c r="W67" s="15">
        <v>3858</v>
      </c>
      <c r="X67" s="15">
        <v>4008</v>
      </c>
    </row>
    <row r="68" spans="2:24">
      <c r="B68" t="s">
        <v>260</v>
      </c>
      <c r="C68" s="15">
        <v>66</v>
      </c>
      <c r="D68" s="15">
        <v>72</v>
      </c>
      <c r="E68" s="15">
        <v>81</v>
      </c>
      <c r="F68" s="15">
        <v>105</v>
      </c>
      <c r="G68" s="15">
        <v>126</v>
      </c>
      <c r="H68" s="15">
        <v>156</v>
      </c>
      <c r="I68" s="15">
        <v>177</v>
      </c>
      <c r="J68" s="15">
        <v>198</v>
      </c>
      <c r="K68" s="15">
        <v>207</v>
      </c>
      <c r="L68" s="15">
        <v>246</v>
      </c>
      <c r="M68" s="15">
        <v>249</v>
      </c>
      <c r="N68" s="15">
        <v>261</v>
      </c>
      <c r="O68" s="15">
        <v>264</v>
      </c>
      <c r="P68" s="15">
        <v>288</v>
      </c>
      <c r="Q68" s="15">
        <v>282</v>
      </c>
      <c r="R68" s="15">
        <v>270</v>
      </c>
      <c r="S68" s="15">
        <v>306</v>
      </c>
      <c r="T68" s="15">
        <v>378</v>
      </c>
      <c r="U68" s="15">
        <v>411</v>
      </c>
      <c r="V68" s="15">
        <v>483</v>
      </c>
      <c r="W68" s="15">
        <v>522</v>
      </c>
      <c r="X68" s="15">
        <v>558</v>
      </c>
    </row>
    <row r="69" spans="2:24">
      <c r="B69" t="s">
        <v>261</v>
      </c>
      <c r="C69" s="15">
        <v>2175</v>
      </c>
      <c r="D69" s="15">
        <v>2208</v>
      </c>
      <c r="E69" s="15">
        <v>2361</v>
      </c>
      <c r="F69" s="15">
        <v>2388</v>
      </c>
      <c r="G69" s="15">
        <v>2415</v>
      </c>
      <c r="H69" s="15">
        <v>2418</v>
      </c>
      <c r="I69" s="15">
        <v>2520</v>
      </c>
      <c r="J69" s="15">
        <v>2415</v>
      </c>
      <c r="K69" s="15">
        <v>2523</v>
      </c>
      <c r="L69" s="15">
        <v>2487</v>
      </c>
      <c r="M69" s="15">
        <v>2610</v>
      </c>
      <c r="N69" s="15">
        <v>2880</v>
      </c>
      <c r="O69" s="15">
        <v>3081</v>
      </c>
      <c r="P69" s="15">
        <v>3264</v>
      </c>
      <c r="Q69" s="15">
        <v>3426</v>
      </c>
      <c r="R69" s="15">
        <v>3693</v>
      </c>
      <c r="S69" s="15">
        <v>3807</v>
      </c>
      <c r="T69" s="15">
        <v>3939</v>
      </c>
      <c r="U69" s="15">
        <v>4086</v>
      </c>
      <c r="V69" s="15">
        <v>4266</v>
      </c>
      <c r="W69" s="15">
        <v>4278</v>
      </c>
      <c r="X69" s="15">
        <v>4353</v>
      </c>
    </row>
    <row r="70" spans="2:24">
      <c r="B70" t="s">
        <v>262</v>
      </c>
      <c r="C70" s="15">
        <v>135</v>
      </c>
      <c r="D70" s="15">
        <v>177</v>
      </c>
      <c r="E70" s="15">
        <v>213</v>
      </c>
      <c r="F70" s="15">
        <v>210</v>
      </c>
      <c r="G70" s="15">
        <v>186</v>
      </c>
      <c r="H70" s="15">
        <v>171</v>
      </c>
      <c r="I70" s="15">
        <v>180</v>
      </c>
      <c r="J70" s="15">
        <v>189</v>
      </c>
      <c r="K70" s="15">
        <v>273</v>
      </c>
      <c r="L70" s="15">
        <v>309</v>
      </c>
      <c r="M70" s="15">
        <v>321</v>
      </c>
      <c r="N70" s="15">
        <v>354</v>
      </c>
      <c r="O70" s="15">
        <v>357</v>
      </c>
      <c r="P70" s="15">
        <v>360</v>
      </c>
      <c r="Q70" s="15">
        <v>372</v>
      </c>
      <c r="R70" s="15">
        <v>378</v>
      </c>
      <c r="S70" s="15">
        <v>348</v>
      </c>
      <c r="T70" s="15">
        <v>444</v>
      </c>
      <c r="U70" s="15">
        <v>465</v>
      </c>
      <c r="V70" s="15">
        <v>501</v>
      </c>
      <c r="W70" s="15">
        <v>522</v>
      </c>
      <c r="X70" s="15">
        <v>513</v>
      </c>
    </row>
    <row r="71" spans="2:24">
      <c r="B71" t="s">
        <v>263</v>
      </c>
      <c r="C71" s="15">
        <v>237</v>
      </c>
      <c r="D71" s="15">
        <v>243</v>
      </c>
      <c r="E71" s="15">
        <v>270</v>
      </c>
      <c r="F71" s="15">
        <v>285</v>
      </c>
      <c r="G71" s="15">
        <v>315</v>
      </c>
      <c r="H71" s="15">
        <v>339</v>
      </c>
      <c r="I71" s="15">
        <v>378</v>
      </c>
      <c r="J71" s="15">
        <v>414</v>
      </c>
      <c r="K71" s="15">
        <v>420</v>
      </c>
      <c r="L71" s="15">
        <v>441</v>
      </c>
      <c r="M71" s="15">
        <v>468</v>
      </c>
      <c r="N71" s="15">
        <v>522</v>
      </c>
      <c r="O71" s="15">
        <v>606</v>
      </c>
      <c r="P71" s="15">
        <v>696</v>
      </c>
      <c r="Q71" s="15">
        <v>756</v>
      </c>
      <c r="R71" s="15">
        <v>864</v>
      </c>
      <c r="S71" s="15">
        <v>933</v>
      </c>
      <c r="T71" s="15">
        <v>999</v>
      </c>
      <c r="U71" s="15">
        <v>1062</v>
      </c>
      <c r="V71" s="15">
        <v>1128</v>
      </c>
      <c r="W71" s="15">
        <v>1218</v>
      </c>
      <c r="X71" s="15">
        <v>1224</v>
      </c>
    </row>
    <row r="72" spans="2:24">
      <c r="B72" t="s">
        <v>264</v>
      </c>
      <c r="C72" s="15">
        <v>18</v>
      </c>
      <c r="D72" s="15">
        <v>21</v>
      </c>
      <c r="E72" s="15">
        <v>3</v>
      </c>
      <c r="F72" s="15">
        <v>9</v>
      </c>
      <c r="G72" s="15">
        <v>15</v>
      </c>
      <c r="H72" s="15">
        <v>12</v>
      </c>
      <c r="I72" s="15">
        <v>45</v>
      </c>
      <c r="J72" s="15">
        <v>3</v>
      </c>
      <c r="K72" s="15">
        <v>6</v>
      </c>
      <c r="L72" s="15">
        <v>6</v>
      </c>
      <c r="M72" s="15">
        <v>15</v>
      </c>
      <c r="N72" s="15">
        <v>12</v>
      </c>
      <c r="O72" s="15">
        <v>6</v>
      </c>
      <c r="P72" s="15">
        <v>15</v>
      </c>
      <c r="Q72" s="15">
        <v>0</v>
      </c>
      <c r="R72" s="15">
        <v>9</v>
      </c>
      <c r="S72" s="15">
        <v>9</v>
      </c>
      <c r="T72" s="15">
        <v>24</v>
      </c>
      <c r="U72" s="15">
        <v>36</v>
      </c>
      <c r="V72" s="15">
        <v>54</v>
      </c>
      <c r="W72" s="15">
        <v>75</v>
      </c>
      <c r="X72" s="15">
        <v>108</v>
      </c>
    </row>
  </sheetData>
  <pageMargins left="0.7" right="0.7" top="0.75" bottom="0.75" header="0.3" footer="0.3"/>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7"/>
  <sheetViews>
    <sheetView topLeftCell="N59" workbookViewId="0">
      <selection activeCell="AA44" sqref="AA1:AB1048576"/>
    </sheetView>
  </sheetViews>
  <sheetFormatPr baseColWidth="10" defaultColWidth="8.83203125" defaultRowHeight="14" x14ac:dyDescent="0"/>
  <cols>
    <col min="1" max="1" width="18.33203125" customWidth="1"/>
  </cols>
  <sheetData>
    <row r="1" spans="1:29">
      <c r="A1" t="s">
        <v>285</v>
      </c>
    </row>
    <row r="3" spans="1:29">
      <c r="B3" t="s">
        <v>2</v>
      </c>
      <c r="C3" t="s">
        <v>1</v>
      </c>
      <c r="D3" t="s">
        <v>6</v>
      </c>
      <c r="E3" t="s">
        <v>7</v>
      </c>
      <c r="F3" t="s">
        <v>8</v>
      </c>
      <c r="G3" t="s">
        <v>9</v>
      </c>
      <c r="H3" t="s">
        <v>10</v>
      </c>
      <c r="I3" t="s">
        <v>11</v>
      </c>
      <c r="J3" t="s">
        <v>12</v>
      </c>
      <c r="K3" t="s">
        <v>13</v>
      </c>
      <c r="L3" t="s">
        <v>14</v>
      </c>
      <c r="M3" t="s">
        <v>15</v>
      </c>
      <c r="N3" t="s">
        <v>16</v>
      </c>
      <c r="O3" t="s">
        <v>17</v>
      </c>
      <c r="P3" t="s">
        <v>18</v>
      </c>
      <c r="Q3" t="s">
        <v>19</v>
      </c>
      <c r="R3" t="s">
        <v>20</v>
      </c>
      <c r="S3" t="s">
        <v>21</v>
      </c>
      <c r="T3" t="s">
        <v>22</v>
      </c>
      <c r="U3" t="s">
        <v>23</v>
      </c>
      <c r="V3" t="s">
        <v>24</v>
      </c>
      <c r="W3" t="s">
        <v>25</v>
      </c>
      <c r="X3" t="s">
        <v>26</v>
      </c>
      <c r="Y3" t="s">
        <v>31</v>
      </c>
      <c r="Z3">
        <v>2014</v>
      </c>
    </row>
    <row r="4" spans="1:29">
      <c r="B4" t="s">
        <v>211</v>
      </c>
      <c r="C4" t="s">
        <v>49</v>
      </c>
      <c r="D4" s="15">
        <v>22068</v>
      </c>
      <c r="E4" s="15">
        <v>22356</v>
      </c>
      <c r="F4" s="15">
        <v>21693</v>
      </c>
      <c r="G4" s="15">
        <v>20946</v>
      </c>
      <c r="H4" s="15">
        <v>20937</v>
      </c>
      <c r="I4" s="15">
        <v>20817</v>
      </c>
      <c r="J4" s="15">
        <v>21840</v>
      </c>
      <c r="K4" s="15">
        <v>22641</v>
      </c>
      <c r="L4" s="15">
        <v>23070</v>
      </c>
      <c r="M4" s="15">
        <v>24447</v>
      </c>
      <c r="N4" s="15">
        <v>27087</v>
      </c>
      <c r="O4" s="15">
        <v>29514</v>
      </c>
      <c r="P4" s="15">
        <v>30636</v>
      </c>
      <c r="Q4" s="15">
        <v>30864</v>
      </c>
      <c r="R4" s="15">
        <v>31404</v>
      </c>
      <c r="S4" s="15">
        <v>32643</v>
      </c>
      <c r="T4" s="15">
        <v>33441</v>
      </c>
      <c r="U4" s="15">
        <v>35805</v>
      </c>
      <c r="V4" s="15">
        <v>37560</v>
      </c>
      <c r="W4" s="15">
        <v>38385</v>
      </c>
      <c r="X4" s="15">
        <v>39123</v>
      </c>
      <c r="Y4" s="15">
        <v>40881</v>
      </c>
      <c r="Z4" s="15">
        <v>41586</v>
      </c>
      <c r="AC4" s="15"/>
    </row>
    <row r="5" spans="1:29">
      <c r="C5" t="s">
        <v>50</v>
      </c>
      <c r="D5" s="15">
        <v>18921</v>
      </c>
      <c r="E5" s="15">
        <v>19803</v>
      </c>
      <c r="F5" s="15">
        <v>20007</v>
      </c>
      <c r="G5" s="15">
        <v>20277</v>
      </c>
      <c r="H5" s="15">
        <v>20649</v>
      </c>
      <c r="I5" s="15">
        <v>21375</v>
      </c>
      <c r="J5" s="15">
        <v>22953</v>
      </c>
      <c r="K5" s="15">
        <v>24294</v>
      </c>
      <c r="L5" s="15">
        <v>24687</v>
      </c>
      <c r="M5" s="15">
        <v>26127</v>
      </c>
      <c r="N5" s="15">
        <v>28551</v>
      </c>
      <c r="O5" s="15">
        <v>30777</v>
      </c>
      <c r="P5" s="15">
        <v>32946</v>
      </c>
      <c r="Q5" s="15">
        <v>33993</v>
      </c>
      <c r="R5" s="15">
        <v>35529</v>
      </c>
      <c r="S5" s="15">
        <v>38382</v>
      </c>
      <c r="T5" s="15">
        <v>40044</v>
      </c>
      <c r="U5" s="15">
        <v>41667</v>
      </c>
      <c r="V5" s="15">
        <v>43134</v>
      </c>
      <c r="W5" s="15">
        <v>44970</v>
      </c>
      <c r="X5" s="15">
        <v>46650</v>
      </c>
      <c r="Y5" s="15">
        <v>48804</v>
      </c>
      <c r="Z5" s="15">
        <v>50385</v>
      </c>
      <c r="AC5" s="15"/>
    </row>
    <row r="6" spans="1:29">
      <c r="B6" t="s">
        <v>191</v>
      </c>
      <c r="C6" t="s">
        <v>49</v>
      </c>
      <c r="D6" s="15">
        <v>945</v>
      </c>
      <c r="E6" s="15">
        <v>999</v>
      </c>
      <c r="F6" s="15">
        <v>846</v>
      </c>
      <c r="G6" s="15">
        <v>762</v>
      </c>
      <c r="H6" s="15">
        <v>837</v>
      </c>
      <c r="I6" s="15">
        <v>831</v>
      </c>
      <c r="J6" s="15">
        <v>876</v>
      </c>
      <c r="K6" s="15">
        <v>885</v>
      </c>
      <c r="L6" s="15">
        <v>942</v>
      </c>
      <c r="M6" s="15">
        <v>906</v>
      </c>
      <c r="N6" s="15">
        <v>948</v>
      </c>
      <c r="O6" s="15">
        <v>1008</v>
      </c>
      <c r="P6" s="15">
        <v>1104</v>
      </c>
      <c r="Q6" s="15">
        <v>1071</v>
      </c>
      <c r="R6" s="15">
        <v>1137</v>
      </c>
      <c r="S6" s="15">
        <v>1134</v>
      </c>
      <c r="T6" s="15">
        <v>1152</v>
      </c>
      <c r="U6" s="15">
        <v>1236</v>
      </c>
      <c r="V6" s="15">
        <v>1245</v>
      </c>
      <c r="W6" s="15">
        <v>1074</v>
      </c>
      <c r="X6" s="15">
        <v>1152</v>
      </c>
      <c r="Y6" s="15">
        <v>1131</v>
      </c>
      <c r="Z6" s="15">
        <v>1143</v>
      </c>
      <c r="AC6" s="15"/>
    </row>
    <row r="7" spans="1:29">
      <c r="C7" t="s">
        <v>50</v>
      </c>
      <c r="D7" s="15">
        <v>693</v>
      </c>
      <c r="E7" s="15">
        <v>744</v>
      </c>
      <c r="F7" s="15">
        <v>714</v>
      </c>
      <c r="G7" s="15">
        <v>741</v>
      </c>
      <c r="H7" s="15">
        <v>849</v>
      </c>
      <c r="I7" s="15">
        <v>978</v>
      </c>
      <c r="J7" s="15">
        <v>1026</v>
      </c>
      <c r="K7" s="15">
        <v>1113</v>
      </c>
      <c r="L7" s="15">
        <v>1122</v>
      </c>
      <c r="M7" s="15">
        <v>1185</v>
      </c>
      <c r="N7" s="15">
        <v>1221</v>
      </c>
      <c r="O7" s="15">
        <v>1311</v>
      </c>
      <c r="P7" s="15">
        <v>1422</v>
      </c>
      <c r="Q7" s="15">
        <v>1488</v>
      </c>
      <c r="R7" s="15">
        <v>1563</v>
      </c>
      <c r="S7" s="15">
        <v>1635</v>
      </c>
      <c r="T7" s="15">
        <v>1698</v>
      </c>
      <c r="U7" s="15">
        <v>1761</v>
      </c>
      <c r="V7" s="15">
        <v>1713</v>
      </c>
      <c r="W7" s="15">
        <v>1515</v>
      </c>
      <c r="X7" s="15">
        <v>1629</v>
      </c>
      <c r="Y7" s="15">
        <v>1623</v>
      </c>
      <c r="Z7" s="15">
        <v>1665</v>
      </c>
      <c r="AC7" s="15"/>
    </row>
    <row r="8" spans="1:29">
      <c r="B8" t="s">
        <v>192</v>
      </c>
      <c r="C8" t="s">
        <v>49</v>
      </c>
      <c r="D8" s="15">
        <v>4785</v>
      </c>
      <c r="E8" s="15">
        <v>4875</v>
      </c>
      <c r="F8" s="15">
        <v>4452</v>
      </c>
      <c r="G8" s="15">
        <v>4218</v>
      </c>
      <c r="H8" s="15">
        <v>4125</v>
      </c>
      <c r="I8" s="15">
        <v>4071</v>
      </c>
      <c r="J8" s="15">
        <v>4014</v>
      </c>
      <c r="K8" s="15">
        <v>4362</v>
      </c>
      <c r="L8" s="15">
        <v>4569</v>
      </c>
      <c r="M8" s="15">
        <v>5364</v>
      </c>
      <c r="N8" s="15">
        <v>6489</v>
      </c>
      <c r="O8" s="15">
        <v>7110</v>
      </c>
      <c r="P8" s="15">
        <v>7146</v>
      </c>
      <c r="Q8" s="15">
        <v>7089</v>
      </c>
      <c r="R8" s="15">
        <v>6924</v>
      </c>
      <c r="S8" s="15">
        <v>7281</v>
      </c>
      <c r="T8" s="15">
        <v>7398</v>
      </c>
      <c r="U8" s="15">
        <v>8337</v>
      </c>
      <c r="V8" s="15">
        <v>9078</v>
      </c>
      <c r="W8" s="15">
        <v>9270</v>
      </c>
      <c r="X8" s="15">
        <v>9660</v>
      </c>
      <c r="Y8" s="15">
        <v>10353</v>
      </c>
      <c r="Z8" s="15">
        <v>10641</v>
      </c>
      <c r="AC8" s="15"/>
    </row>
    <row r="9" spans="1:29">
      <c r="C9" t="s">
        <v>50</v>
      </c>
      <c r="D9" s="15">
        <v>1275</v>
      </c>
      <c r="E9" s="15">
        <v>1467</v>
      </c>
      <c r="F9" s="15">
        <v>1500</v>
      </c>
      <c r="G9" s="15">
        <v>1464</v>
      </c>
      <c r="H9" s="15">
        <v>1470</v>
      </c>
      <c r="I9" s="15">
        <v>1482</v>
      </c>
      <c r="J9" s="15">
        <v>1617</v>
      </c>
      <c r="K9" s="15">
        <v>1812</v>
      </c>
      <c r="L9" s="15">
        <v>1857</v>
      </c>
      <c r="M9" s="15">
        <v>2139</v>
      </c>
      <c r="N9" s="15">
        <v>2601</v>
      </c>
      <c r="O9" s="15">
        <v>2844</v>
      </c>
      <c r="P9" s="15">
        <v>2895</v>
      </c>
      <c r="Q9" s="15">
        <v>2850</v>
      </c>
      <c r="R9" s="15">
        <v>2859</v>
      </c>
      <c r="S9" s="15">
        <v>2973</v>
      </c>
      <c r="T9" s="15">
        <v>3123</v>
      </c>
      <c r="U9" s="15">
        <v>3414</v>
      </c>
      <c r="V9" s="15">
        <v>3633</v>
      </c>
      <c r="W9" s="15">
        <v>3927</v>
      </c>
      <c r="X9" s="15">
        <v>4041</v>
      </c>
      <c r="Y9" s="15">
        <v>4224</v>
      </c>
      <c r="Z9" s="15">
        <v>4524</v>
      </c>
      <c r="AC9" s="15"/>
    </row>
    <row r="10" spans="1:29">
      <c r="B10" t="s">
        <v>193</v>
      </c>
      <c r="C10" t="s">
        <v>49</v>
      </c>
      <c r="D10" s="15">
        <v>4269</v>
      </c>
      <c r="E10" s="15">
        <v>4188</v>
      </c>
      <c r="F10" s="15">
        <v>4077</v>
      </c>
      <c r="G10" s="15">
        <v>3990</v>
      </c>
      <c r="H10" s="15">
        <v>4122</v>
      </c>
      <c r="I10" s="15">
        <v>4350</v>
      </c>
      <c r="J10" s="15">
        <v>4707</v>
      </c>
      <c r="K10" s="15">
        <v>5310</v>
      </c>
      <c r="L10" s="15">
        <v>5424</v>
      </c>
      <c r="M10" s="15">
        <v>5499</v>
      </c>
      <c r="N10" s="15">
        <v>6174</v>
      </c>
      <c r="O10" s="15">
        <v>6606</v>
      </c>
      <c r="P10" s="15">
        <v>6840</v>
      </c>
      <c r="Q10" s="15">
        <v>6891</v>
      </c>
      <c r="R10" s="15">
        <v>7023</v>
      </c>
      <c r="S10" s="15">
        <v>7203</v>
      </c>
      <c r="T10" s="15">
        <v>7524</v>
      </c>
      <c r="U10" s="15">
        <v>7821</v>
      </c>
      <c r="V10" s="15">
        <v>8331</v>
      </c>
      <c r="W10" s="15">
        <v>8229</v>
      </c>
      <c r="X10" s="15">
        <v>8295</v>
      </c>
      <c r="Y10" s="15">
        <v>8751</v>
      </c>
      <c r="Z10" s="15">
        <v>9018</v>
      </c>
      <c r="AC10" s="15"/>
    </row>
    <row r="11" spans="1:29">
      <c r="C11" t="s">
        <v>50</v>
      </c>
      <c r="D11" s="15">
        <v>3132</v>
      </c>
      <c r="E11" s="15">
        <v>3093</v>
      </c>
      <c r="F11" s="15">
        <v>3024</v>
      </c>
      <c r="G11" s="15">
        <v>3099</v>
      </c>
      <c r="H11" s="15">
        <v>3273</v>
      </c>
      <c r="I11" s="15">
        <v>3555</v>
      </c>
      <c r="J11" s="15">
        <v>3843</v>
      </c>
      <c r="K11" s="15">
        <v>4401</v>
      </c>
      <c r="L11" s="15">
        <v>4389</v>
      </c>
      <c r="M11" s="15">
        <v>4623</v>
      </c>
      <c r="N11" s="15">
        <v>4911</v>
      </c>
      <c r="O11" s="15">
        <v>5124</v>
      </c>
      <c r="P11" s="15">
        <v>5484</v>
      </c>
      <c r="Q11" s="15">
        <v>5547</v>
      </c>
      <c r="R11" s="15">
        <v>5880</v>
      </c>
      <c r="S11" s="15">
        <v>6357</v>
      </c>
      <c r="T11" s="15">
        <v>6684</v>
      </c>
      <c r="U11" s="15">
        <v>7161</v>
      </c>
      <c r="V11" s="15">
        <v>7536</v>
      </c>
      <c r="W11" s="15">
        <v>7677</v>
      </c>
      <c r="X11" s="15">
        <v>8235</v>
      </c>
      <c r="Y11" s="15">
        <v>8730</v>
      </c>
      <c r="Z11" s="15">
        <v>8964</v>
      </c>
      <c r="AC11" s="15"/>
    </row>
    <row r="12" spans="1:29">
      <c r="B12" t="s">
        <v>194</v>
      </c>
      <c r="C12" t="s">
        <v>49</v>
      </c>
      <c r="D12" s="15">
        <v>1068</v>
      </c>
      <c r="E12" s="15">
        <v>1074</v>
      </c>
      <c r="F12" s="15">
        <v>954</v>
      </c>
      <c r="G12" s="15">
        <v>948</v>
      </c>
      <c r="H12" s="15">
        <v>945</v>
      </c>
      <c r="I12" s="15">
        <v>876</v>
      </c>
      <c r="J12" s="15">
        <v>981</v>
      </c>
      <c r="K12" s="15">
        <v>819</v>
      </c>
      <c r="L12" s="15">
        <v>765</v>
      </c>
      <c r="M12" s="15">
        <v>771</v>
      </c>
      <c r="N12" s="15">
        <v>834</v>
      </c>
      <c r="O12" s="15">
        <v>867</v>
      </c>
      <c r="P12" s="15">
        <v>900</v>
      </c>
      <c r="Q12" s="15">
        <v>978</v>
      </c>
      <c r="R12" s="15">
        <v>1035</v>
      </c>
      <c r="S12" s="15">
        <v>1053</v>
      </c>
      <c r="T12" s="15">
        <v>1041</v>
      </c>
      <c r="U12" s="15">
        <v>1116</v>
      </c>
      <c r="V12" s="15">
        <v>1011</v>
      </c>
      <c r="W12" s="15">
        <v>1170</v>
      </c>
      <c r="X12" s="15">
        <v>1347</v>
      </c>
      <c r="Y12" s="15">
        <v>1401</v>
      </c>
      <c r="Z12" s="15">
        <v>1449</v>
      </c>
      <c r="AC12" s="15"/>
    </row>
    <row r="13" spans="1:29">
      <c r="C13" t="s">
        <v>50</v>
      </c>
      <c r="D13" s="15">
        <v>2427</v>
      </c>
      <c r="E13" s="15">
        <v>2568</v>
      </c>
      <c r="F13" s="15">
        <v>2484</v>
      </c>
      <c r="G13" s="15">
        <v>2478</v>
      </c>
      <c r="H13" s="15">
        <v>2532</v>
      </c>
      <c r="I13" s="15">
        <v>2496</v>
      </c>
      <c r="J13" s="15">
        <v>2640</v>
      </c>
      <c r="K13" s="15">
        <v>2403</v>
      </c>
      <c r="L13" s="15">
        <v>2172</v>
      </c>
      <c r="M13" s="15">
        <v>2304</v>
      </c>
      <c r="N13" s="15">
        <v>2589</v>
      </c>
      <c r="O13" s="15">
        <v>2649</v>
      </c>
      <c r="P13" s="15">
        <v>2820</v>
      </c>
      <c r="Q13" s="15">
        <v>3084</v>
      </c>
      <c r="R13" s="15">
        <v>3090</v>
      </c>
      <c r="S13" s="15">
        <v>3240</v>
      </c>
      <c r="T13" s="15">
        <v>3216</v>
      </c>
      <c r="U13" s="15">
        <v>3183</v>
      </c>
      <c r="V13" s="15">
        <v>3222</v>
      </c>
      <c r="W13" s="15">
        <v>3735</v>
      </c>
      <c r="X13" s="15">
        <v>3864</v>
      </c>
      <c r="Y13" s="15">
        <v>4245</v>
      </c>
      <c r="Z13" s="15">
        <v>4569</v>
      </c>
      <c r="AC13" s="15"/>
    </row>
    <row r="14" spans="1:29">
      <c r="B14" t="s">
        <v>195</v>
      </c>
      <c r="C14" t="s">
        <v>49</v>
      </c>
      <c r="D14" s="15">
        <v>1107</v>
      </c>
      <c r="E14" s="15">
        <v>1146</v>
      </c>
      <c r="F14" s="15">
        <v>1122</v>
      </c>
      <c r="G14" s="15">
        <v>1197</v>
      </c>
      <c r="H14" s="15">
        <v>1176</v>
      </c>
      <c r="I14" s="15">
        <v>1179</v>
      </c>
      <c r="J14" s="15">
        <v>1218</v>
      </c>
      <c r="K14" s="15">
        <v>1203</v>
      </c>
      <c r="L14" s="15">
        <v>1182</v>
      </c>
      <c r="M14" s="15">
        <v>1218</v>
      </c>
      <c r="N14" s="15">
        <v>1338</v>
      </c>
      <c r="O14" s="15">
        <v>1452</v>
      </c>
      <c r="P14" s="15">
        <v>1605</v>
      </c>
      <c r="Q14" s="15">
        <v>1677</v>
      </c>
      <c r="R14" s="15">
        <v>1707</v>
      </c>
      <c r="S14" s="15">
        <v>1932</v>
      </c>
      <c r="T14" s="15">
        <v>2181</v>
      </c>
      <c r="U14" s="15">
        <v>2430</v>
      </c>
      <c r="V14" s="15">
        <v>2628</v>
      </c>
      <c r="W14" s="15">
        <v>2988</v>
      </c>
      <c r="X14" s="15">
        <v>3234</v>
      </c>
      <c r="Y14" s="15">
        <v>3357</v>
      </c>
      <c r="Z14" s="15">
        <v>3378</v>
      </c>
      <c r="AC14" s="15"/>
    </row>
    <row r="15" spans="1:29">
      <c r="C15" t="s">
        <v>50</v>
      </c>
      <c r="D15" s="15">
        <v>2004</v>
      </c>
      <c r="E15" s="15">
        <v>2139</v>
      </c>
      <c r="F15" s="15">
        <v>2226</v>
      </c>
      <c r="G15" s="15">
        <v>2316</v>
      </c>
      <c r="H15" s="15">
        <v>2265</v>
      </c>
      <c r="I15" s="15">
        <v>2349</v>
      </c>
      <c r="J15" s="15">
        <v>2697</v>
      </c>
      <c r="K15" s="15">
        <v>2685</v>
      </c>
      <c r="L15" s="15">
        <v>2754</v>
      </c>
      <c r="M15" s="15">
        <v>2949</v>
      </c>
      <c r="N15" s="15">
        <v>3432</v>
      </c>
      <c r="O15" s="15">
        <v>3852</v>
      </c>
      <c r="P15" s="15">
        <v>4521</v>
      </c>
      <c r="Q15" s="15">
        <v>4968</v>
      </c>
      <c r="R15" s="15">
        <v>5361</v>
      </c>
      <c r="S15" s="15">
        <v>6321</v>
      </c>
      <c r="T15" s="15">
        <v>7203</v>
      </c>
      <c r="U15" s="15">
        <v>7305</v>
      </c>
      <c r="V15" s="15">
        <v>7896</v>
      </c>
      <c r="W15" s="15">
        <v>8427</v>
      </c>
      <c r="X15" s="15">
        <v>8742</v>
      </c>
      <c r="Y15" s="15">
        <v>9357</v>
      </c>
      <c r="Z15" s="15">
        <v>9765</v>
      </c>
      <c r="AC15" s="15"/>
    </row>
    <row r="16" spans="1:29">
      <c r="B16" t="s">
        <v>196</v>
      </c>
      <c r="C16" t="s">
        <v>49</v>
      </c>
      <c r="D16" s="15">
        <v>2118</v>
      </c>
      <c r="E16" s="15">
        <v>2244</v>
      </c>
      <c r="F16" s="15">
        <v>2295</v>
      </c>
      <c r="G16" s="15">
        <v>2223</v>
      </c>
      <c r="H16" s="15">
        <v>2133</v>
      </c>
      <c r="I16" s="15">
        <v>2046</v>
      </c>
      <c r="J16" s="15">
        <v>2067</v>
      </c>
      <c r="K16" s="15">
        <v>1929</v>
      </c>
      <c r="L16" s="15">
        <v>1896</v>
      </c>
      <c r="M16" s="15">
        <v>1941</v>
      </c>
      <c r="N16" s="15">
        <v>1926</v>
      </c>
      <c r="O16" s="15">
        <v>2109</v>
      </c>
      <c r="P16" s="15">
        <v>2244</v>
      </c>
      <c r="Q16" s="15">
        <v>2346</v>
      </c>
      <c r="R16" s="15">
        <v>2406</v>
      </c>
      <c r="S16" s="15">
        <v>2445</v>
      </c>
      <c r="T16" s="15">
        <v>2364</v>
      </c>
      <c r="U16" s="15">
        <v>2403</v>
      </c>
      <c r="V16" s="15">
        <v>2268</v>
      </c>
      <c r="W16" s="15">
        <v>2208</v>
      </c>
      <c r="X16" s="15">
        <v>2202</v>
      </c>
      <c r="Y16" s="15">
        <v>2211</v>
      </c>
      <c r="Z16" s="15">
        <v>2211</v>
      </c>
      <c r="AC16" s="15"/>
    </row>
    <row r="17" spans="1:29">
      <c r="C17" t="s">
        <v>50</v>
      </c>
      <c r="D17" s="15">
        <v>2325</v>
      </c>
      <c r="E17" s="15">
        <v>2412</v>
      </c>
      <c r="F17" s="15">
        <v>2421</v>
      </c>
      <c r="G17" s="15">
        <v>2472</v>
      </c>
      <c r="H17" s="15">
        <v>2448</v>
      </c>
      <c r="I17" s="15">
        <v>2511</v>
      </c>
      <c r="J17" s="15">
        <v>2604</v>
      </c>
      <c r="K17" s="15">
        <v>2577</v>
      </c>
      <c r="L17" s="15">
        <v>2502</v>
      </c>
      <c r="M17" s="15">
        <v>2475</v>
      </c>
      <c r="N17" s="15">
        <v>2475</v>
      </c>
      <c r="O17" s="15">
        <v>2718</v>
      </c>
      <c r="P17" s="15">
        <v>2922</v>
      </c>
      <c r="Q17" s="15">
        <v>3021</v>
      </c>
      <c r="R17" s="15">
        <v>3138</v>
      </c>
      <c r="S17" s="15">
        <v>3285</v>
      </c>
      <c r="T17" s="15">
        <v>3105</v>
      </c>
      <c r="U17" s="15">
        <v>2967</v>
      </c>
      <c r="V17" s="15">
        <v>2964</v>
      </c>
      <c r="W17" s="15">
        <v>2862</v>
      </c>
      <c r="X17" s="15">
        <v>2823</v>
      </c>
      <c r="Y17" s="15">
        <v>2880</v>
      </c>
      <c r="Z17" s="15">
        <v>2853</v>
      </c>
      <c r="AC17" s="15"/>
    </row>
    <row r="18" spans="1:29">
      <c r="B18" t="s">
        <v>197</v>
      </c>
      <c r="C18" t="s">
        <v>49</v>
      </c>
      <c r="D18" s="15">
        <v>1377</v>
      </c>
      <c r="E18" s="15">
        <v>1371</v>
      </c>
      <c r="F18" s="15">
        <v>1371</v>
      </c>
      <c r="G18" s="15">
        <v>1326</v>
      </c>
      <c r="H18" s="15">
        <v>1350</v>
      </c>
      <c r="I18" s="15">
        <v>1356</v>
      </c>
      <c r="J18" s="15">
        <v>1467</v>
      </c>
      <c r="K18" s="15">
        <v>1602</v>
      </c>
      <c r="L18" s="15">
        <v>1713</v>
      </c>
      <c r="M18" s="15">
        <v>1944</v>
      </c>
      <c r="N18" s="15">
        <v>2334</v>
      </c>
      <c r="O18" s="15">
        <v>2688</v>
      </c>
      <c r="P18" s="15">
        <v>2682</v>
      </c>
      <c r="Q18" s="15">
        <v>2604</v>
      </c>
      <c r="R18" s="15">
        <v>2613</v>
      </c>
      <c r="S18" s="15">
        <v>2505</v>
      </c>
      <c r="T18" s="15">
        <v>2505</v>
      </c>
      <c r="U18" s="15">
        <v>2670</v>
      </c>
      <c r="V18" s="15">
        <v>2805</v>
      </c>
      <c r="W18" s="15">
        <v>2964</v>
      </c>
      <c r="X18" s="15">
        <v>2985</v>
      </c>
      <c r="Y18" s="15">
        <v>3111</v>
      </c>
      <c r="Z18" s="15">
        <v>3189</v>
      </c>
      <c r="AC18" s="15"/>
    </row>
    <row r="19" spans="1:29">
      <c r="C19" t="s">
        <v>50</v>
      </c>
      <c r="D19" s="15">
        <v>975</v>
      </c>
      <c r="E19" s="15">
        <v>966</v>
      </c>
      <c r="F19" s="15">
        <v>915</v>
      </c>
      <c r="G19" s="15">
        <v>888</v>
      </c>
      <c r="H19" s="15">
        <v>870</v>
      </c>
      <c r="I19" s="15">
        <v>885</v>
      </c>
      <c r="J19" s="15">
        <v>909</v>
      </c>
      <c r="K19" s="15">
        <v>1062</v>
      </c>
      <c r="L19" s="15">
        <v>1161</v>
      </c>
      <c r="M19" s="15">
        <v>1356</v>
      </c>
      <c r="N19" s="15">
        <v>1560</v>
      </c>
      <c r="O19" s="15">
        <v>1662</v>
      </c>
      <c r="P19" s="15">
        <v>1581</v>
      </c>
      <c r="Q19" s="15">
        <v>1542</v>
      </c>
      <c r="R19" s="15">
        <v>1557</v>
      </c>
      <c r="S19" s="15">
        <v>1533</v>
      </c>
      <c r="T19" s="15">
        <v>1464</v>
      </c>
      <c r="U19" s="15">
        <v>1752</v>
      </c>
      <c r="V19" s="15">
        <v>1815</v>
      </c>
      <c r="W19" s="15">
        <v>1914</v>
      </c>
      <c r="X19" s="15">
        <v>2010</v>
      </c>
      <c r="Y19" s="15">
        <v>2028</v>
      </c>
      <c r="Z19" s="15">
        <v>2136</v>
      </c>
      <c r="AC19" s="15"/>
    </row>
    <row r="20" spans="1:29">
      <c r="B20" t="s">
        <v>198</v>
      </c>
      <c r="C20" t="s">
        <v>49</v>
      </c>
      <c r="D20" s="15">
        <v>33</v>
      </c>
      <c r="E20" s="15">
        <v>30</v>
      </c>
      <c r="F20" s="15">
        <v>27</v>
      </c>
      <c r="G20" s="15">
        <v>30</v>
      </c>
      <c r="H20" s="15">
        <v>39</v>
      </c>
      <c r="I20" s="15">
        <v>39</v>
      </c>
      <c r="J20" s="15">
        <v>30</v>
      </c>
      <c r="K20" s="15">
        <v>30</v>
      </c>
      <c r="L20" s="15">
        <v>33</v>
      </c>
      <c r="M20" s="15">
        <v>33</v>
      </c>
      <c r="N20" s="15">
        <v>42</v>
      </c>
      <c r="O20" s="15">
        <v>51</v>
      </c>
      <c r="P20" s="15">
        <v>57</v>
      </c>
      <c r="Q20" s="15">
        <v>54</v>
      </c>
      <c r="R20" s="15">
        <v>48</v>
      </c>
      <c r="S20" s="15">
        <v>72</v>
      </c>
      <c r="T20" s="15">
        <v>81</v>
      </c>
      <c r="U20" s="15">
        <v>69</v>
      </c>
      <c r="V20" s="15">
        <v>75</v>
      </c>
      <c r="W20" s="15">
        <v>75</v>
      </c>
      <c r="X20" s="15">
        <v>66</v>
      </c>
      <c r="Y20" s="15">
        <v>84</v>
      </c>
      <c r="Z20" s="15">
        <v>72</v>
      </c>
      <c r="AC20" s="15"/>
    </row>
    <row r="21" spans="1:29">
      <c r="C21" t="s">
        <v>50</v>
      </c>
      <c r="D21" s="15">
        <v>6</v>
      </c>
      <c r="E21" s="15">
        <v>3</v>
      </c>
      <c r="F21" s="15">
        <v>6</v>
      </c>
      <c r="G21" s="15">
        <v>9</v>
      </c>
      <c r="H21" s="15">
        <v>3</v>
      </c>
      <c r="I21" s="15">
        <v>6</v>
      </c>
      <c r="J21" s="15">
        <v>12</v>
      </c>
      <c r="K21" s="15">
        <v>12</v>
      </c>
      <c r="L21" s="15">
        <v>15</v>
      </c>
      <c r="M21" s="15">
        <v>12</v>
      </c>
      <c r="N21" s="15">
        <v>15</v>
      </c>
      <c r="O21" s="15">
        <v>18</v>
      </c>
      <c r="P21" s="15">
        <v>21</v>
      </c>
      <c r="Q21" s="15">
        <v>24</v>
      </c>
      <c r="R21" s="15">
        <v>18</v>
      </c>
      <c r="S21" s="15">
        <v>36</v>
      </c>
      <c r="T21" s="15">
        <v>45</v>
      </c>
      <c r="U21" s="15">
        <v>42</v>
      </c>
      <c r="V21" s="15">
        <v>39</v>
      </c>
      <c r="W21" s="15">
        <v>75</v>
      </c>
      <c r="X21" s="15">
        <v>75</v>
      </c>
      <c r="Y21" s="15">
        <v>72</v>
      </c>
      <c r="Z21" s="15">
        <v>60</v>
      </c>
      <c r="AC21" s="15"/>
    </row>
    <row r="22" spans="1:29">
      <c r="B22" t="s">
        <v>199</v>
      </c>
      <c r="C22" t="s">
        <v>49</v>
      </c>
      <c r="D22" s="15">
        <v>2838</v>
      </c>
      <c r="E22" s="15">
        <v>2856</v>
      </c>
      <c r="F22" s="15">
        <v>3012</v>
      </c>
      <c r="G22" s="15">
        <v>2862</v>
      </c>
      <c r="H22" s="15">
        <v>2841</v>
      </c>
      <c r="I22" s="15">
        <v>2859</v>
      </c>
      <c r="J22" s="15">
        <v>3075</v>
      </c>
      <c r="K22" s="15">
        <v>3069</v>
      </c>
      <c r="L22" s="15">
        <v>3087</v>
      </c>
      <c r="M22" s="15">
        <v>3216</v>
      </c>
      <c r="N22" s="15">
        <v>3363</v>
      </c>
      <c r="O22" s="15">
        <v>3582</v>
      </c>
      <c r="P22" s="15">
        <v>3732</v>
      </c>
      <c r="Q22" s="15">
        <v>3711</v>
      </c>
      <c r="R22" s="15">
        <v>3858</v>
      </c>
      <c r="S22" s="15">
        <v>4122</v>
      </c>
      <c r="T22" s="15">
        <v>4119</v>
      </c>
      <c r="U22" s="15">
        <v>4269</v>
      </c>
      <c r="V22" s="15">
        <v>4452</v>
      </c>
      <c r="W22" s="15">
        <v>4506</v>
      </c>
      <c r="X22" s="15">
        <v>4296</v>
      </c>
      <c r="Y22" s="15">
        <v>4380</v>
      </c>
      <c r="Z22" s="15">
        <v>4311</v>
      </c>
      <c r="AC22" s="15"/>
    </row>
    <row r="23" spans="1:29">
      <c r="C23" t="s">
        <v>50</v>
      </c>
      <c r="D23" s="15">
        <v>1887</v>
      </c>
      <c r="E23" s="15">
        <v>2001</v>
      </c>
      <c r="F23" s="15">
        <v>2178</v>
      </c>
      <c r="G23" s="15">
        <v>2256</v>
      </c>
      <c r="H23" s="15">
        <v>2319</v>
      </c>
      <c r="I23" s="15">
        <v>2382</v>
      </c>
      <c r="J23" s="15">
        <v>2625</v>
      </c>
      <c r="K23" s="15">
        <v>2823</v>
      </c>
      <c r="L23" s="15">
        <v>3096</v>
      </c>
      <c r="M23" s="15">
        <v>3360</v>
      </c>
      <c r="N23" s="15">
        <v>3666</v>
      </c>
      <c r="O23" s="15">
        <v>4026</v>
      </c>
      <c r="P23" s="15">
        <v>4176</v>
      </c>
      <c r="Q23" s="15">
        <v>4164</v>
      </c>
      <c r="R23" s="15">
        <v>4293</v>
      </c>
      <c r="S23" s="15">
        <v>4515</v>
      </c>
      <c r="T23" s="15">
        <v>4587</v>
      </c>
      <c r="U23" s="15">
        <v>4701</v>
      </c>
      <c r="V23" s="15">
        <v>4623</v>
      </c>
      <c r="W23" s="15">
        <v>4671</v>
      </c>
      <c r="X23" s="15">
        <v>4662</v>
      </c>
      <c r="Y23" s="15">
        <v>4749</v>
      </c>
      <c r="Z23" s="15">
        <v>4650</v>
      </c>
      <c r="AC23" s="15"/>
    </row>
    <row r="24" spans="1:29">
      <c r="B24" t="s">
        <v>200</v>
      </c>
      <c r="C24" t="s">
        <v>49</v>
      </c>
      <c r="D24" s="15">
        <v>3009</v>
      </c>
      <c r="E24" s="15">
        <v>3039</v>
      </c>
      <c r="F24" s="15">
        <v>3006</v>
      </c>
      <c r="G24" s="15">
        <v>2823</v>
      </c>
      <c r="H24" s="15">
        <v>2748</v>
      </c>
      <c r="I24" s="15">
        <v>2622</v>
      </c>
      <c r="J24" s="15">
        <v>2802</v>
      </c>
      <c r="K24" s="15">
        <v>2853</v>
      </c>
      <c r="L24" s="15">
        <v>2847</v>
      </c>
      <c r="M24" s="15">
        <v>2937</v>
      </c>
      <c r="N24" s="15">
        <v>2958</v>
      </c>
      <c r="O24" s="15">
        <v>3240</v>
      </c>
      <c r="P24" s="15">
        <v>3567</v>
      </c>
      <c r="Q24" s="15">
        <v>3549</v>
      </c>
      <c r="R24" s="15">
        <v>3717</v>
      </c>
      <c r="S24" s="15">
        <v>3879</v>
      </c>
      <c r="T24" s="15">
        <v>4029</v>
      </c>
      <c r="U24" s="15">
        <v>4182</v>
      </c>
      <c r="V24" s="15">
        <v>4335</v>
      </c>
      <c r="W24" s="15">
        <v>4536</v>
      </c>
      <c r="X24" s="15">
        <v>4533</v>
      </c>
      <c r="Y24" s="15">
        <v>4716</v>
      </c>
      <c r="Z24" s="15">
        <v>4833</v>
      </c>
      <c r="AC24" s="15"/>
    </row>
    <row r="25" spans="1:29">
      <c r="C25" t="s">
        <v>50</v>
      </c>
      <c r="D25" s="15">
        <v>3438</v>
      </c>
      <c r="E25" s="15">
        <v>3576</v>
      </c>
      <c r="F25" s="15">
        <v>3753</v>
      </c>
      <c r="G25" s="15">
        <v>3753</v>
      </c>
      <c r="H25" s="15">
        <v>3735</v>
      </c>
      <c r="I25" s="15">
        <v>3798</v>
      </c>
      <c r="J25" s="15">
        <v>4014</v>
      </c>
      <c r="K25" s="15">
        <v>4368</v>
      </c>
      <c r="L25" s="15">
        <v>4587</v>
      </c>
      <c r="M25" s="15">
        <v>4716</v>
      </c>
      <c r="N25" s="15">
        <v>4977</v>
      </c>
      <c r="O25" s="15">
        <v>5409</v>
      </c>
      <c r="P25" s="15">
        <v>5841</v>
      </c>
      <c r="Q25" s="15">
        <v>5937</v>
      </c>
      <c r="R25" s="15">
        <v>6330</v>
      </c>
      <c r="S25" s="15">
        <v>6888</v>
      </c>
      <c r="T25" s="15">
        <v>7224</v>
      </c>
      <c r="U25" s="15">
        <v>7455</v>
      </c>
      <c r="V25" s="15">
        <v>7701</v>
      </c>
      <c r="W25" s="15">
        <v>8025</v>
      </c>
      <c r="X25" s="15">
        <v>8349</v>
      </c>
      <c r="Y25" s="15">
        <v>8595</v>
      </c>
      <c r="Z25" s="15">
        <v>8991</v>
      </c>
      <c r="AC25" s="15"/>
    </row>
    <row r="26" spans="1:29">
      <c r="B26" t="s">
        <v>201</v>
      </c>
      <c r="C26" t="s">
        <v>49</v>
      </c>
      <c r="D26" s="15">
        <v>480</v>
      </c>
      <c r="E26" s="15">
        <v>501</v>
      </c>
      <c r="F26" s="15">
        <v>489</v>
      </c>
      <c r="G26" s="15">
        <v>492</v>
      </c>
      <c r="H26" s="15">
        <v>474</v>
      </c>
      <c r="I26" s="15">
        <v>465</v>
      </c>
      <c r="J26" s="15">
        <v>471</v>
      </c>
      <c r="K26" s="15">
        <v>447</v>
      </c>
      <c r="L26" s="15">
        <v>498</v>
      </c>
      <c r="M26" s="15">
        <v>522</v>
      </c>
      <c r="N26" s="15">
        <v>567</v>
      </c>
      <c r="O26" s="15">
        <v>678</v>
      </c>
      <c r="P26" s="15">
        <v>675</v>
      </c>
      <c r="Q26" s="15">
        <v>777</v>
      </c>
      <c r="R26" s="15">
        <v>828</v>
      </c>
      <c r="S26" s="15">
        <v>864</v>
      </c>
      <c r="T26" s="15">
        <v>885</v>
      </c>
      <c r="U26" s="15">
        <v>1008</v>
      </c>
      <c r="V26" s="15">
        <v>1086</v>
      </c>
      <c r="W26" s="15">
        <v>1071</v>
      </c>
      <c r="X26" s="15">
        <v>1038</v>
      </c>
      <c r="Y26" s="15">
        <v>1038</v>
      </c>
      <c r="Z26" s="15">
        <v>1011</v>
      </c>
      <c r="AC26" s="15"/>
    </row>
    <row r="27" spans="1:29">
      <c r="C27" t="s">
        <v>50</v>
      </c>
      <c r="D27" s="15">
        <v>684</v>
      </c>
      <c r="E27" s="15">
        <v>735</v>
      </c>
      <c r="F27" s="15">
        <v>735</v>
      </c>
      <c r="G27" s="15">
        <v>735</v>
      </c>
      <c r="H27" s="15">
        <v>717</v>
      </c>
      <c r="I27" s="15">
        <v>738</v>
      </c>
      <c r="J27" s="15">
        <v>735</v>
      </c>
      <c r="K27" s="15">
        <v>795</v>
      </c>
      <c r="L27" s="15">
        <v>840</v>
      </c>
      <c r="M27" s="15">
        <v>837</v>
      </c>
      <c r="N27" s="15">
        <v>930</v>
      </c>
      <c r="O27" s="15">
        <v>990</v>
      </c>
      <c r="P27" s="15">
        <v>1119</v>
      </c>
      <c r="Q27" s="15">
        <v>1215</v>
      </c>
      <c r="R27" s="15">
        <v>1287</v>
      </c>
      <c r="S27" s="15">
        <v>1407</v>
      </c>
      <c r="T27" s="15">
        <v>1473</v>
      </c>
      <c r="U27" s="15">
        <v>1590</v>
      </c>
      <c r="V27" s="15">
        <v>1614</v>
      </c>
      <c r="W27" s="15">
        <v>1647</v>
      </c>
      <c r="X27" s="15">
        <v>1680</v>
      </c>
      <c r="Y27" s="15">
        <v>1665</v>
      </c>
      <c r="Z27" s="15">
        <v>1614</v>
      </c>
      <c r="AC27" s="15"/>
    </row>
    <row r="28" spans="1:29">
      <c r="B28" t="s">
        <v>202</v>
      </c>
      <c r="C28" t="s">
        <v>49</v>
      </c>
      <c r="D28" s="15">
        <v>42</v>
      </c>
      <c r="E28" s="15">
        <v>39</v>
      </c>
      <c r="F28" s="15">
        <v>45</v>
      </c>
      <c r="G28" s="15">
        <v>66</v>
      </c>
      <c r="H28" s="15">
        <v>147</v>
      </c>
      <c r="I28" s="15">
        <v>126</v>
      </c>
      <c r="J28" s="15">
        <v>141</v>
      </c>
      <c r="K28" s="15">
        <v>138</v>
      </c>
      <c r="L28" s="15">
        <v>114</v>
      </c>
      <c r="M28" s="15">
        <v>93</v>
      </c>
      <c r="N28" s="15">
        <v>114</v>
      </c>
      <c r="O28" s="15">
        <v>123</v>
      </c>
      <c r="P28" s="15">
        <v>87</v>
      </c>
      <c r="Q28" s="15">
        <v>120</v>
      </c>
      <c r="R28" s="15">
        <v>111</v>
      </c>
      <c r="S28" s="15">
        <v>153</v>
      </c>
      <c r="T28" s="15">
        <v>165</v>
      </c>
      <c r="U28" s="15">
        <v>270</v>
      </c>
      <c r="V28" s="15">
        <v>243</v>
      </c>
      <c r="W28" s="15">
        <v>291</v>
      </c>
      <c r="X28" s="15">
        <v>318</v>
      </c>
      <c r="Y28" s="15">
        <v>354</v>
      </c>
      <c r="Z28" s="15">
        <v>327</v>
      </c>
      <c r="AC28" s="15"/>
    </row>
    <row r="29" spans="1:29">
      <c r="C29" t="s">
        <v>50</v>
      </c>
      <c r="D29" s="15">
        <v>78</v>
      </c>
      <c r="E29" s="15">
        <v>99</v>
      </c>
      <c r="F29" s="15">
        <v>60</v>
      </c>
      <c r="G29" s="15">
        <v>69</v>
      </c>
      <c r="H29" s="15">
        <v>174</v>
      </c>
      <c r="I29" s="15">
        <v>192</v>
      </c>
      <c r="J29" s="15">
        <v>231</v>
      </c>
      <c r="K29" s="15">
        <v>249</v>
      </c>
      <c r="L29" s="15">
        <v>198</v>
      </c>
      <c r="M29" s="15">
        <v>159</v>
      </c>
      <c r="N29" s="15">
        <v>183</v>
      </c>
      <c r="O29" s="15">
        <v>171</v>
      </c>
      <c r="P29" s="15">
        <v>144</v>
      </c>
      <c r="Q29" s="15">
        <v>153</v>
      </c>
      <c r="R29" s="15">
        <v>153</v>
      </c>
      <c r="S29" s="15">
        <v>189</v>
      </c>
      <c r="T29" s="15">
        <v>225</v>
      </c>
      <c r="U29" s="15">
        <v>336</v>
      </c>
      <c r="V29" s="15">
        <v>378</v>
      </c>
      <c r="W29" s="15">
        <v>492</v>
      </c>
      <c r="X29" s="15">
        <v>540</v>
      </c>
      <c r="Y29" s="15">
        <v>633</v>
      </c>
      <c r="Z29" s="15">
        <v>591</v>
      </c>
      <c r="AC29" s="15"/>
    </row>
    <row r="30" spans="1:29">
      <c r="D30" s="15"/>
      <c r="E30" s="15"/>
      <c r="F30" s="15"/>
      <c r="G30" s="15"/>
      <c r="H30" s="15"/>
      <c r="I30" s="15"/>
      <c r="J30" s="15"/>
      <c r="K30" s="15"/>
      <c r="L30" s="15"/>
      <c r="M30" s="15"/>
      <c r="N30" s="15"/>
      <c r="O30" s="15"/>
      <c r="P30" s="15"/>
      <c r="Q30" s="15"/>
      <c r="R30" s="15"/>
      <c r="S30" s="15"/>
      <c r="T30" s="15"/>
      <c r="U30" s="15"/>
      <c r="V30" s="15"/>
      <c r="W30" s="15"/>
      <c r="X30" s="15"/>
      <c r="Y30" s="15"/>
      <c r="Z30" s="15"/>
      <c r="AC30" s="15"/>
    </row>
    <row r="31" spans="1:29">
      <c r="A31" t="s">
        <v>267</v>
      </c>
      <c r="B31" t="s">
        <v>2</v>
      </c>
      <c r="C31" t="s">
        <v>1</v>
      </c>
      <c r="D31" t="s">
        <v>6</v>
      </c>
      <c r="E31" t="s">
        <v>7</v>
      </c>
      <c r="F31" t="s">
        <v>8</v>
      </c>
      <c r="G31" t="s">
        <v>9</v>
      </c>
      <c r="H31" t="s">
        <v>10</v>
      </c>
      <c r="I31" t="s">
        <v>11</v>
      </c>
      <c r="J31" t="s">
        <v>12</v>
      </c>
      <c r="K31" t="s">
        <v>13</v>
      </c>
      <c r="L31" t="s">
        <v>14</v>
      </c>
      <c r="M31" t="s">
        <v>15</v>
      </c>
      <c r="N31" t="s">
        <v>16</v>
      </c>
      <c r="O31" t="s">
        <v>17</v>
      </c>
      <c r="P31" t="s">
        <v>18</v>
      </c>
      <c r="Q31" t="s">
        <v>19</v>
      </c>
      <c r="R31" t="s">
        <v>20</v>
      </c>
      <c r="S31" t="s">
        <v>21</v>
      </c>
      <c r="T31" t="s">
        <v>22</v>
      </c>
      <c r="U31" t="s">
        <v>23</v>
      </c>
      <c r="V31" t="s">
        <v>24</v>
      </c>
      <c r="W31" t="s">
        <v>25</v>
      </c>
      <c r="X31" t="s">
        <v>26</v>
      </c>
      <c r="Y31" t="s">
        <v>31</v>
      </c>
      <c r="Z31" s="49">
        <v>2014</v>
      </c>
    </row>
    <row r="32" spans="1:29">
      <c r="C32" t="s">
        <v>211</v>
      </c>
      <c r="D32" s="20">
        <v>46.16116519066091</v>
      </c>
      <c r="E32" s="20">
        <v>46.9721767594108</v>
      </c>
      <c r="F32" s="20">
        <v>47.978417266187051</v>
      </c>
      <c r="G32" s="20">
        <v>49.188559784586275</v>
      </c>
      <c r="H32" s="20">
        <v>49.653729620545377</v>
      </c>
      <c r="I32" s="20">
        <v>50.661262798634809</v>
      </c>
      <c r="J32" s="20">
        <v>51.242381622128455</v>
      </c>
      <c r="K32" s="20">
        <v>51.760945989133909</v>
      </c>
      <c r="L32" s="20">
        <v>51.692945536779945</v>
      </c>
      <c r="M32" s="20">
        <v>51.660932494957876</v>
      </c>
      <c r="N32" s="20">
        <v>51.315647578992774</v>
      </c>
      <c r="O32" s="20">
        <v>51.047420012937252</v>
      </c>
      <c r="P32" s="20">
        <v>51.816551854298389</v>
      </c>
      <c r="Q32" s="20">
        <v>52.412229982885428</v>
      </c>
      <c r="R32" s="20">
        <v>53.081439648603826</v>
      </c>
      <c r="S32" s="20">
        <v>54.040126715945092</v>
      </c>
      <c r="T32" s="20">
        <v>54.492753623188406</v>
      </c>
      <c r="U32" s="20">
        <v>53.783302354399012</v>
      </c>
      <c r="V32" s="20">
        <v>53.453788385753583</v>
      </c>
      <c r="W32" s="20">
        <v>53.95768870979348</v>
      </c>
      <c r="X32" s="20">
        <v>54.390320663006605</v>
      </c>
      <c r="Y32" s="20">
        <v>54.422337401772282</v>
      </c>
      <c r="Z32" s="20">
        <f>(Z5/(Z4+Z5))*100</f>
        <v>54.783573082819579</v>
      </c>
    </row>
    <row r="33" spans="2:29">
      <c r="C33" t="s">
        <v>191</v>
      </c>
      <c r="D33" s="20">
        <v>42.307692307692307</v>
      </c>
      <c r="E33" s="20">
        <v>42.685025817555939</v>
      </c>
      <c r="F33" s="20">
        <v>45.769230769230766</v>
      </c>
      <c r="G33" s="20">
        <v>49.30139720558882</v>
      </c>
      <c r="H33" s="20">
        <v>50.355871886120994</v>
      </c>
      <c r="I33" s="20">
        <v>54.063018242122716</v>
      </c>
      <c r="J33" s="20">
        <v>53.943217665615137</v>
      </c>
      <c r="K33" s="20">
        <v>55.705705705705711</v>
      </c>
      <c r="L33" s="20">
        <v>54.360465116279066</v>
      </c>
      <c r="M33" s="20">
        <v>56.671449067431858</v>
      </c>
      <c r="N33" s="20">
        <v>56.293222683264176</v>
      </c>
      <c r="O33" s="20">
        <v>56.532988357050449</v>
      </c>
      <c r="P33" s="20">
        <v>56.294536817102134</v>
      </c>
      <c r="Q33" s="20">
        <v>58.147713950762011</v>
      </c>
      <c r="R33" s="20">
        <v>57.888888888888893</v>
      </c>
      <c r="S33" s="20">
        <v>59.046587215601299</v>
      </c>
      <c r="T33" s="20">
        <v>59.578947368421055</v>
      </c>
      <c r="U33" s="20">
        <v>58.758758758758759</v>
      </c>
      <c r="V33" s="20">
        <v>57.910750507099394</v>
      </c>
      <c r="W33" s="20">
        <v>58.19095477386935</v>
      </c>
      <c r="X33" s="20">
        <v>58.255159474671672</v>
      </c>
      <c r="Y33" s="20">
        <v>59.082397003745321</v>
      </c>
      <c r="Z33" s="20">
        <f>(Z7/(Z7+Z6))*100</f>
        <v>59.294871794871796</v>
      </c>
    </row>
    <row r="34" spans="2:29">
      <c r="C34" t="s">
        <v>192</v>
      </c>
      <c r="D34" s="20">
        <v>21.03960396039604</v>
      </c>
      <c r="E34" s="20">
        <v>23.131504257332072</v>
      </c>
      <c r="F34" s="20">
        <v>25.201612903225808</v>
      </c>
      <c r="G34" s="20">
        <v>25.76557550158395</v>
      </c>
      <c r="H34" s="20">
        <v>26.273458445040216</v>
      </c>
      <c r="I34" s="20">
        <v>26.688276607239331</v>
      </c>
      <c r="J34" s="20">
        <v>28.716036228023441</v>
      </c>
      <c r="K34" s="20">
        <v>29.348882410106903</v>
      </c>
      <c r="L34" s="20">
        <v>28.898225957049483</v>
      </c>
      <c r="M34" s="20">
        <v>28.508596561375448</v>
      </c>
      <c r="N34" s="20">
        <v>28.613861386138613</v>
      </c>
      <c r="O34" s="20">
        <v>28.571428571428569</v>
      </c>
      <c r="P34" s="20">
        <v>28.831789662384228</v>
      </c>
      <c r="Q34" s="20">
        <v>28.674916993661338</v>
      </c>
      <c r="R34" s="20">
        <v>29.224164366758664</v>
      </c>
      <c r="S34" s="20">
        <v>28.993563487419543</v>
      </c>
      <c r="T34" s="20">
        <v>29.683490162532078</v>
      </c>
      <c r="U34" s="20">
        <v>29.052846566249681</v>
      </c>
      <c r="V34" s="20">
        <v>28.581543544961058</v>
      </c>
      <c r="W34" s="20">
        <v>29.850068150840524</v>
      </c>
      <c r="X34" s="20">
        <v>29.53846153846154</v>
      </c>
      <c r="Y34" s="20">
        <v>29.025598678777868</v>
      </c>
      <c r="Z34" s="20">
        <f>(Z9/(Z9+Z8))*100</f>
        <v>29.831849653808113</v>
      </c>
    </row>
    <row r="35" spans="2:29">
      <c r="C35" t="s">
        <v>193</v>
      </c>
      <c r="D35" s="20">
        <v>42.318605593838669</v>
      </c>
      <c r="E35" s="20">
        <v>42.480428512566952</v>
      </c>
      <c r="F35" s="20">
        <v>42.585551330798474</v>
      </c>
      <c r="G35" s="20">
        <v>43.71561574269996</v>
      </c>
      <c r="H35" s="20">
        <v>44.259634888438129</v>
      </c>
      <c r="I35" s="20">
        <v>44.971537001897531</v>
      </c>
      <c r="J35" s="20">
        <v>44.94736842105263</v>
      </c>
      <c r="K35" s="20">
        <v>45.319740500463389</v>
      </c>
      <c r="L35" s="20">
        <v>44.726383369000303</v>
      </c>
      <c r="M35" s="20">
        <v>45.672791938352105</v>
      </c>
      <c r="N35" s="20">
        <v>44.303112313937753</v>
      </c>
      <c r="O35" s="20">
        <v>43.68286445012788</v>
      </c>
      <c r="P35" s="20">
        <v>44.498539435248297</v>
      </c>
      <c r="Q35" s="20">
        <v>44.597202122527733</v>
      </c>
      <c r="R35" s="20">
        <v>45.570797488956053</v>
      </c>
      <c r="S35" s="20">
        <v>46.880530973451329</v>
      </c>
      <c r="T35" s="20">
        <v>47.043918918918919</v>
      </c>
      <c r="U35" s="20">
        <v>47.797356828193834</v>
      </c>
      <c r="V35" s="20">
        <v>47.494800529400642</v>
      </c>
      <c r="W35" s="20">
        <v>48.363568356087526</v>
      </c>
      <c r="X35" s="20">
        <v>49.856166846458109</v>
      </c>
      <c r="Y35" s="20">
        <v>50.051107325383306</v>
      </c>
      <c r="Z35" s="20">
        <f>(Z11/(Z10+Z11))*100</f>
        <v>49.849849849849846</v>
      </c>
    </row>
    <row r="36" spans="2:29">
      <c r="C36" t="s">
        <v>194</v>
      </c>
      <c r="D36" s="20">
        <v>69.442060085836914</v>
      </c>
      <c r="E36" s="20">
        <v>70.510708401976942</v>
      </c>
      <c r="F36" s="20">
        <v>72.251308900523554</v>
      </c>
      <c r="G36" s="20">
        <v>72.329246935201397</v>
      </c>
      <c r="H36" s="20">
        <v>72.821397756686807</v>
      </c>
      <c r="I36" s="20">
        <v>74.021352313167256</v>
      </c>
      <c r="J36" s="20">
        <v>72.90803645401823</v>
      </c>
      <c r="K36" s="20">
        <v>74.58100558659217</v>
      </c>
      <c r="L36" s="20">
        <v>73.953013278855977</v>
      </c>
      <c r="M36" s="20">
        <v>74.926829268292678</v>
      </c>
      <c r="N36" s="20">
        <v>75.635407537248028</v>
      </c>
      <c r="O36" s="20">
        <v>75.341296928327651</v>
      </c>
      <c r="P36" s="20">
        <v>75.806451612903231</v>
      </c>
      <c r="Q36" s="20">
        <v>75.923190546528801</v>
      </c>
      <c r="R36" s="20">
        <v>74.909090909090921</v>
      </c>
      <c r="S36" s="20">
        <v>75.471698113207552</v>
      </c>
      <c r="T36" s="20">
        <v>75.546159267089493</v>
      </c>
      <c r="U36" s="20">
        <v>74.040474528960218</v>
      </c>
      <c r="V36" s="20">
        <v>76.116229624379869</v>
      </c>
      <c r="W36" s="20">
        <v>75.917859365276925</v>
      </c>
      <c r="X36" s="20">
        <v>73.905429071803852</v>
      </c>
      <c r="Y36" s="20">
        <v>75.053879310344826</v>
      </c>
      <c r="Z36" s="20">
        <f>(Z13/(Z13+Z12))*100</f>
        <v>75.922233300099705</v>
      </c>
    </row>
    <row r="37" spans="2:29">
      <c r="C37" t="s">
        <v>195</v>
      </c>
      <c r="D37" s="20">
        <v>64.416586306653812</v>
      </c>
      <c r="E37" s="20">
        <v>65.114155251141554</v>
      </c>
      <c r="F37" s="20">
        <v>66.487455197132618</v>
      </c>
      <c r="G37" s="20">
        <v>65.926558497011101</v>
      </c>
      <c r="H37" s="20">
        <v>65.823888404533577</v>
      </c>
      <c r="I37" s="20">
        <v>66.581632653061234</v>
      </c>
      <c r="J37" s="20">
        <v>68.888888888888886</v>
      </c>
      <c r="K37" s="20">
        <v>69.058641975308646</v>
      </c>
      <c r="L37" s="20">
        <v>69.969512195121951</v>
      </c>
      <c r="M37" s="20">
        <v>70.770338372930169</v>
      </c>
      <c r="N37" s="20">
        <v>71.949685534591197</v>
      </c>
      <c r="O37" s="20">
        <v>72.624434389140262</v>
      </c>
      <c r="P37" s="20">
        <v>73.800195886385893</v>
      </c>
      <c r="Q37" s="20">
        <v>74.762979683972901</v>
      </c>
      <c r="R37" s="20">
        <v>75.848896434634966</v>
      </c>
      <c r="S37" s="20">
        <v>76.590330788804067</v>
      </c>
      <c r="T37" s="20">
        <v>76.758312020460366</v>
      </c>
      <c r="U37" s="20">
        <v>75.038520801232664</v>
      </c>
      <c r="V37" s="20">
        <v>75.028506271379698</v>
      </c>
      <c r="W37" s="20">
        <v>73.994778067885107</v>
      </c>
      <c r="X37" s="20">
        <v>73.132470119521912</v>
      </c>
      <c r="Y37" s="20">
        <v>73.63487227560347</v>
      </c>
      <c r="Z37" s="20">
        <f>(Z15/(Z15+Z14))*100</f>
        <v>74.298105455375492</v>
      </c>
    </row>
    <row r="38" spans="2:29">
      <c r="C38" t="s">
        <v>196</v>
      </c>
      <c r="D38" s="20">
        <v>52.329507089804181</v>
      </c>
      <c r="E38" s="20">
        <v>51.80412371134021</v>
      </c>
      <c r="F38" s="20">
        <v>51.335877862595424</v>
      </c>
      <c r="G38" s="20">
        <v>52.651757188498408</v>
      </c>
      <c r="H38" s="20">
        <v>53.438113948919451</v>
      </c>
      <c r="I38" s="20">
        <v>55.102040816326522</v>
      </c>
      <c r="J38" s="20">
        <v>55.748233782915868</v>
      </c>
      <c r="K38" s="20">
        <v>57.190412782956059</v>
      </c>
      <c r="L38" s="20">
        <v>56.889495225102316</v>
      </c>
      <c r="M38" s="20">
        <v>56.046195652173914</v>
      </c>
      <c r="N38" s="20">
        <v>56.237218813905933</v>
      </c>
      <c r="O38" s="20">
        <v>56.308266003729024</v>
      </c>
      <c r="P38" s="20">
        <v>56.562137049941931</v>
      </c>
      <c r="Q38" s="20">
        <v>56.288429290106201</v>
      </c>
      <c r="R38" s="20">
        <v>56.601731601731601</v>
      </c>
      <c r="S38" s="20">
        <v>57.329842931937172</v>
      </c>
      <c r="T38" s="20">
        <v>56.774547449259458</v>
      </c>
      <c r="U38" s="20">
        <v>55.25139664804469</v>
      </c>
      <c r="V38" s="20">
        <v>56.651376146788991</v>
      </c>
      <c r="W38" s="20">
        <v>56.703424260011602</v>
      </c>
      <c r="X38" s="20">
        <v>56.227967097532314</v>
      </c>
      <c r="Y38" s="20">
        <v>56.297156123041205</v>
      </c>
      <c r="Z38" s="20">
        <f>(Z17/(Z17+Z16))*100</f>
        <v>56.338862559241711</v>
      </c>
    </row>
    <row r="39" spans="2:29">
      <c r="C39" t="s">
        <v>197</v>
      </c>
      <c r="D39" s="20">
        <v>41.454081632653065</v>
      </c>
      <c r="E39" s="20">
        <v>41.335044929396666</v>
      </c>
      <c r="F39" s="20">
        <v>40.026246719160099</v>
      </c>
      <c r="G39" s="20">
        <v>40.108401084010843</v>
      </c>
      <c r="H39" s="20">
        <v>39.189189189189186</v>
      </c>
      <c r="I39" s="20">
        <v>39.491298527443107</v>
      </c>
      <c r="J39" s="20">
        <v>38.257575757575758</v>
      </c>
      <c r="K39" s="20">
        <v>39.864864864864863</v>
      </c>
      <c r="L39" s="20">
        <v>40.396659707724424</v>
      </c>
      <c r="M39" s="20">
        <v>41.090909090909086</v>
      </c>
      <c r="N39" s="20">
        <v>40.061633281972263</v>
      </c>
      <c r="O39" s="20">
        <v>38.206896551724142</v>
      </c>
      <c r="P39" s="20">
        <v>37.086558761435604</v>
      </c>
      <c r="Q39" s="20">
        <v>37.192474674384954</v>
      </c>
      <c r="R39" s="20">
        <v>37.338129496402878</v>
      </c>
      <c r="S39" s="20">
        <v>37.964338781575037</v>
      </c>
      <c r="T39" s="20">
        <v>36.885865457294031</v>
      </c>
      <c r="U39" s="20">
        <v>39.620081411126186</v>
      </c>
      <c r="V39" s="20">
        <v>39.285714285714285</v>
      </c>
      <c r="W39" s="20">
        <v>39.631901840490798</v>
      </c>
      <c r="X39" s="20">
        <v>40.248962655601659</v>
      </c>
      <c r="Y39" s="20">
        <v>39.78123200921128</v>
      </c>
      <c r="Z39" s="20">
        <f>(Z19/(Z19+Z18))*100</f>
        <v>40.112676056338024</v>
      </c>
    </row>
    <row r="40" spans="2:29">
      <c r="C40" t="s">
        <v>198</v>
      </c>
      <c r="D40" s="20">
        <v>15.384615384615385</v>
      </c>
      <c r="E40" s="20">
        <v>9.0909090909090917</v>
      </c>
      <c r="F40" s="20">
        <v>18.181818181818183</v>
      </c>
      <c r="G40" s="20">
        <v>23.076923076923077</v>
      </c>
      <c r="H40" s="20">
        <v>7.1428571428571423</v>
      </c>
      <c r="I40" s="20">
        <v>13.333333333333334</v>
      </c>
      <c r="J40" s="20">
        <v>28.571428571428569</v>
      </c>
      <c r="K40" s="20">
        <v>28.571428571428569</v>
      </c>
      <c r="L40" s="20">
        <v>31.25</v>
      </c>
      <c r="M40" s="20">
        <v>26.666666666666668</v>
      </c>
      <c r="N40" s="20">
        <v>26.315789473684209</v>
      </c>
      <c r="O40" s="20">
        <v>26.086956521739129</v>
      </c>
      <c r="P40" s="20">
        <v>26.923076923076923</v>
      </c>
      <c r="Q40" s="20">
        <v>30.76923076923077</v>
      </c>
      <c r="R40" s="20">
        <v>27.27272727272727</v>
      </c>
      <c r="S40" s="20">
        <v>33.333333333333329</v>
      </c>
      <c r="T40" s="20">
        <v>35.714285714285715</v>
      </c>
      <c r="U40" s="20">
        <v>37.837837837837839</v>
      </c>
      <c r="V40" s="20">
        <v>34.210526315789473</v>
      </c>
      <c r="W40" s="20">
        <v>46.153846153846153</v>
      </c>
      <c r="X40" s="20">
        <v>47.368421052631575</v>
      </c>
      <c r="Y40" s="20">
        <v>42.553191489361701</v>
      </c>
      <c r="Z40" s="20">
        <f>(Z21/(Z21+Z20))*100</f>
        <v>45.454545454545453</v>
      </c>
    </row>
    <row r="41" spans="2:29">
      <c r="C41" t="s">
        <v>199</v>
      </c>
      <c r="D41" s="20">
        <v>39.936507936507937</v>
      </c>
      <c r="E41" s="20">
        <v>41.198270537368749</v>
      </c>
      <c r="F41" s="20">
        <v>41.965317919075147</v>
      </c>
      <c r="G41" s="20">
        <v>44.079718640093787</v>
      </c>
      <c r="H41" s="20">
        <v>44.941860465116278</v>
      </c>
      <c r="I41" s="20">
        <v>45.44934172867773</v>
      </c>
      <c r="J41" s="20">
        <v>46.05263157894737</v>
      </c>
      <c r="K41" s="20">
        <v>47.912423625254583</v>
      </c>
      <c r="L41" s="20">
        <v>50.072780203784575</v>
      </c>
      <c r="M41" s="20">
        <v>51.094890510948908</v>
      </c>
      <c r="N41" s="20">
        <v>52.155356380708497</v>
      </c>
      <c r="O41" s="20">
        <v>52.917981072555207</v>
      </c>
      <c r="P41" s="20">
        <v>52.807283763277688</v>
      </c>
      <c r="Q41" s="20">
        <v>52.876190476190473</v>
      </c>
      <c r="R41" s="20">
        <v>52.668384247331609</v>
      </c>
      <c r="S41" s="20">
        <v>52.275095519277528</v>
      </c>
      <c r="T41" s="20">
        <v>52.687801516195734</v>
      </c>
      <c r="U41" s="20">
        <v>52.408026755852845</v>
      </c>
      <c r="V41" s="20">
        <v>50.942148760330575</v>
      </c>
      <c r="W41" s="20">
        <v>50.380920834713486</v>
      </c>
      <c r="X41" s="20">
        <v>51.551956815114707</v>
      </c>
      <c r="Y41" s="20">
        <v>51.657824933687003</v>
      </c>
      <c r="Z41" s="20">
        <f>(Z23/(Z23+Z22))*100</f>
        <v>51.891529963173753</v>
      </c>
    </row>
    <row r="42" spans="2:29">
      <c r="C42" t="s">
        <v>200</v>
      </c>
      <c r="D42" s="20">
        <v>53.327128897161472</v>
      </c>
      <c r="E42" s="20">
        <v>54.058956916099774</v>
      </c>
      <c r="F42" s="20">
        <v>55.525965379494011</v>
      </c>
      <c r="G42" s="20">
        <v>57.071167883211679</v>
      </c>
      <c r="H42" s="20">
        <v>57.612216566404442</v>
      </c>
      <c r="I42" s="20">
        <v>59.158878504672899</v>
      </c>
      <c r="J42" s="20">
        <v>58.890845070422536</v>
      </c>
      <c r="K42" s="20">
        <v>60.490236809306182</v>
      </c>
      <c r="L42" s="20">
        <v>61.702986279257466</v>
      </c>
      <c r="M42" s="20">
        <v>61.622892983143863</v>
      </c>
      <c r="N42" s="20">
        <v>62.722117202268436</v>
      </c>
      <c r="O42" s="20">
        <v>62.539021852237255</v>
      </c>
      <c r="P42" s="20">
        <v>62.085459183673478</v>
      </c>
      <c r="Q42" s="20">
        <v>62.586970271979759</v>
      </c>
      <c r="R42" s="20">
        <v>63.003881755747983</v>
      </c>
      <c r="S42" s="20">
        <v>63.973251602117585</v>
      </c>
      <c r="T42" s="20">
        <v>64.196214342841913</v>
      </c>
      <c r="U42" s="20">
        <v>64.062902810002569</v>
      </c>
      <c r="V42" s="20">
        <v>63.983050847457626</v>
      </c>
      <c r="W42" s="20">
        <v>64.337877312560849</v>
      </c>
      <c r="X42" s="20">
        <v>65.435041716328968</v>
      </c>
      <c r="Y42" s="20">
        <v>65.033510515368619</v>
      </c>
      <c r="Z42" s="20">
        <f>(Z25/(Z24+Z25))*100</f>
        <v>65.0390625</v>
      </c>
    </row>
    <row r="43" spans="2:29">
      <c r="C43" t="s">
        <v>201</v>
      </c>
      <c r="D43" s="20">
        <v>58.762886597938149</v>
      </c>
      <c r="E43" s="20">
        <v>59.466019417475721</v>
      </c>
      <c r="F43" s="20">
        <v>60.049019607843135</v>
      </c>
      <c r="G43" s="20">
        <v>59.902200488997558</v>
      </c>
      <c r="H43" s="20">
        <v>60.20151133501259</v>
      </c>
      <c r="I43" s="20">
        <v>61.34663341645885</v>
      </c>
      <c r="J43" s="20">
        <v>60.945273631840791</v>
      </c>
      <c r="K43" s="20">
        <v>64.009661835748787</v>
      </c>
      <c r="L43" s="20">
        <v>62.780269058295971</v>
      </c>
      <c r="M43" s="20">
        <v>61.589403973509938</v>
      </c>
      <c r="N43" s="20">
        <v>62.124248496993985</v>
      </c>
      <c r="O43" s="20">
        <v>59.352517985611506</v>
      </c>
      <c r="P43" s="20">
        <v>62.374581939799334</v>
      </c>
      <c r="Q43" s="20">
        <v>60.993975903614462</v>
      </c>
      <c r="R43" s="20">
        <v>60.851063829787236</v>
      </c>
      <c r="S43" s="20">
        <v>61.955085865257601</v>
      </c>
      <c r="T43" s="20">
        <v>62.468193384223916</v>
      </c>
      <c r="U43" s="20">
        <v>61.200923787528872</v>
      </c>
      <c r="V43" s="20">
        <v>59.777777777777771</v>
      </c>
      <c r="W43" s="20">
        <v>60.089186176142697</v>
      </c>
      <c r="X43" s="20">
        <v>61.787709497206698</v>
      </c>
      <c r="Y43" s="20">
        <v>61.824324324324323</v>
      </c>
      <c r="Z43" s="20">
        <f>(Z27/(Z27+Z26))*100</f>
        <v>61.485714285714288</v>
      </c>
    </row>
    <row r="44" spans="2:29">
      <c r="C44" t="s">
        <v>202</v>
      </c>
      <c r="D44" s="20">
        <v>65</v>
      </c>
      <c r="E44" s="20">
        <v>71.739130434782609</v>
      </c>
      <c r="F44" s="20">
        <v>57.142857142857139</v>
      </c>
      <c r="G44" s="20">
        <v>51.111111111111107</v>
      </c>
      <c r="H44" s="20">
        <v>54.205607476635507</v>
      </c>
      <c r="I44" s="20">
        <v>60.377358490566039</v>
      </c>
      <c r="J44" s="20">
        <v>62.096774193548384</v>
      </c>
      <c r="K44" s="20">
        <v>64.341085271317837</v>
      </c>
      <c r="L44" s="20">
        <v>63.46153846153846</v>
      </c>
      <c r="M44" s="20">
        <v>63.095238095238095</v>
      </c>
      <c r="N44" s="20">
        <v>61.616161616161612</v>
      </c>
      <c r="O44" s="20">
        <v>58.163265306122447</v>
      </c>
      <c r="P44" s="20">
        <v>62.337662337662337</v>
      </c>
      <c r="Q44" s="20">
        <v>56.043956043956044</v>
      </c>
      <c r="R44" s="20">
        <v>57.95454545454546</v>
      </c>
      <c r="S44" s="20">
        <v>55.26315789473685</v>
      </c>
      <c r="T44" s="20">
        <v>57.692307692307686</v>
      </c>
      <c r="U44" s="20">
        <v>55.445544554455452</v>
      </c>
      <c r="V44" s="20">
        <v>60.869565217391312</v>
      </c>
      <c r="W44" s="20">
        <v>60.606060606060609</v>
      </c>
      <c r="X44" s="20">
        <v>62.857142857142854</v>
      </c>
      <c r="Y44" s="20">
        <v>62.595419847328252</v>
      </c>
      <c r="Z44" s="20">
        <f>(Z29/(Z29+Z28))*100</f>
        <v>64.379084967320267</v>
      </c>
    </row>
    <row r="46" spans="2:29">
      <c r="B46" t="s">
        <v>5</v>
      </c>
      <c r="C46" t="s">
        <v>1</v>
      </c>
      <c r="D46" t="s">
        <v>6</v>
      </c>
      <c r="E46" t="s">
        <v>7</v>
      </c>
      <c r="F46" t="s">
        <v>8</v>
      </c>
      <c r="G46" t="s">
        <v>9</v>
      </c>
      <c r="H46" t="s">
        <v>10</v>
      </c>
      <c r="I46" t="s">
        <v>11</v>
      </c>
      <c r="J46" t="s">
        <v>12</v>
      </c>
      <c r="K46" t="s">
        <v>13</v>
      </c>
      <c r="L46" t="s">
        <v>14</v>
      </c>
      <c r="M46" t="s">
        <v>15</v>
      </c>
      <c r="N46" t="s">
        <v>16</v>
      </c>
      <c r="O46" t="s">
        <v>17</v>
      </c>
      <c r="P46" t="s">
        <v>18</v>
      </c>
      <c r="Q46" t="s">
        <v>19</v>
      </c>
      <c r="R46" t="s">
        <v>20</v>
      </c>
      <c r="S46" t="s">
        <v>21</v>
      </c>
      <c r="T46" t="s">
        <v>22</v>
      </c>
      <c r="U46" t="s">
        <v>23</v>
      </c>
      <c r="V46" t="s">
        <v>24</v>
      </c>
      <c r="W46" t="s">
        <v>25</v>
      </c>
      <c r="X46" t="s">
        <v>26</v>
      </c>
      <c r="Y46" t="s">
        <v>31</v>
      </c>
      <c r="Z46">
        <v>2014</v>
      </c>
    </row>
    <row r="47" spans="2:29">
      <c r="B47" t="s">
        <v>211</v>
      </c>
      <c r="C47" t="s">
        <v>49</v>
      </c>
      <c r="D47" s="15">
        <v>13605</v>
      </c>
      <c r="E47" s="15">
        <v>14037</v>
      </c>
      <c r="F47" s="15">
        <v>14037</v>
      </c>
      <c r="G47" s="15">
        <v>13818</v>
      </c>
      <c r="H47" s="15">
        <v>13548</v>
      </c>
      <c r="I47" s="15">
        <v>13092</v>
      </c>
      <c r="J47" s="15">
        <v>13251</v>
      </c>
      <c r="K47" s="15">
        <v>13158</v>
      </c>
      <c r="L47" s="15">
        <v>12966</v>
      </c>
      <c r="M47" s="15">
        <v>13311</v>
      </c>
      <c r="N47" s="15">
        <v>14445</v>
      </c>
      <c r="O47" s="15">
        <v>16272</v>
      </c>
      <c r="P47" s="15">
        <v>17697</v>
      </c>
      <c r="Q47" s="15">
        <v>18750</v>
      </c>
      <c r="R47" s="15">
        <v>19821</v>
      </c>
      <c r="S47" s="15">
        <v>20784</v>
      </c>
      <c r="T47" s="15">
        <v>21444</v>
      </c>
      <c r="U47" s="15">
        <v>23025</v>
      </c>
      <c r="V47" s="15">
        <v>23910</v>
      </c>
      <c r="W47" s="15">
        <v>24651</v>
      </c>
      <c r="X47" s="15">
        <v>25335</v>
      </c>
      <c r="Y47" s="15">
        <v>25452</v>
      </c>
      <c r="Z47" s="15">
        <v>25734</v>
      </c>
      <c r="AC47" s="15"/>
    </row>
    <row r="48" spans="2:29">
      <c r="C48" t="s">
        <v>50</v>
      </c>
      <c r="D48" s="15">
        <v>7308</v>
      </c>
      <c r="E48" s="15">
        <v>8082</v>
      </c>
      <c r="F48" s="15">
        <v>8631</v>
      </c>
      <c r="G48" s="15">
        <v>8949</v>
      </c>
      <c r="H48" s="15">
        <v>9210</v>
      </c>
      <c r="I48" s="15">
        <v>9630</v>
      </c>
      <c r="J48" s="15">
        <v>10473</v>
      </c>
      <c r="K48" s="15">
        <v>10521</v>
      </c>
      <c r="L48" s="15">
        <v>10764</v>
      </c>
      <c r="M48" s="15">
        <v>11310</v>
      </c>
      <c r="N48" s="15">
        <v>12150</v>
      </c>
      <c r="O48" s="15">
        <v>13602</v>
      </c>
      <c r="P48" s="15">
        <v>14814</v>
      </c>
      <c r="Q48" s="15">
        <v>15705</v>
      </c>
      <c r="R48" s="15">
        <v>16896</v>
      </c>
      <c r="S48" s="15">
        <v>17817</v>
      </c>
      <c r="T48" s="15">
        <v>18819</v>
      </c>
      <c r="U48" s="15">
        <v>20130</v>
      </c>
      <c r="V48" s="15">
        <v>21186</v>
      </c>
      <c r="W48" s="15">
        <v>22134</v>
      </c>
      <c r="X48" s="15">
        <v>22680</v>
      </c>
      <c r="Y48" s="15">
        <v>23292</v>
      </c>
      <c r="Z48" s="15">
        <v>23391</v>
      </c>
      <c r="AC48" s="15"/>
    </row>
    <row r="49" spans="2:29">
      <c r="B49" t="s">
        <v>191</v>
      </c>
      <c r="C49" t="s">
        <v>49</v>
      </c>
      <c r="D49" s="15">
        <v>564</v>
      </c>
      <c r="E49" s="15">
        <v>597</v>
      </c>
      <c r="F49" s="15">
        <v>567</v>
      </c>
      <c r="G49" s="15">
        <v>546</v>
      </c>
      <c r="H49" s="15">
        <v>534</v>
      </c>
      <c r="I49" s="15">
        <v>516</v>
      </c>
      <c r="J49" s="15">
        <v>492</v>
      </c>
      <c r="K49" s="15">
        <v>519</v>
      </c>
      <c r="L49" s="15">
        <v>471</v>
      </c>
      <c r="M49" s="15">
        <v>483</v>
      </c>
      <c r="N49" s="15">
        <v>477</v>
      </c>
      <c r="O49" s="15">
        <v>513</v>
      </c>
      <c r="P49" s="15">
        <v>555</v>
      </c>
      <c r="Q49" s="15">
        <v>603</v>
      </c>
      <c r="R49" s="15">
        <v>603</v>
      </c>
      <c r="S49" s="15">
        <v>633</v>
      </c>
      <c r="T49" s="15">
        <v>648</v>
      </c>
      <c r="U49" s="15">
        <v>717</v>
      </c>
      <c r="V49" s="15">
        <v>762</v>
      </c>
      <c r="W49" s="15">
        <v>675</v>
      </c>
      <c r="X49" s="15">
        <v>732</v>
      </c>
      <c r="Y49" s="15">
        <v>723</v>
      </c>
      <c r="Z49" s="15">
        <v>741</v>
      </c>
      <c r="AC49" s="15"/>
    </row>
    <row r="50" spans="2:29">
      <c r="C50" t="s">
        <v>50</v>
      </c>
      <c r="D50" s="15">
        <v>204</v>
      </c>
      <c r="E50" s="15">
        <v>231</v>
      </c>
      <c r="F50" s="15">
        <v>228</v>
      </c>
      <c r="G50" s="15">
        <v>243</v>
      </c>
      <c r="H50" s="15">
        <v>261</v>
      </c>
      <c r="I50" s="15">
        <v>267</v>
      </c>
      <c r="J50" s="15">
        <v>249</v>
      </c>
      <c r="K50" s="15">
        <v>282</v>
      </c>
      <c r="L50" s="15">
        <v>291</v>
      </c>
      <c r="M50" s="15">
        <v>318</v>
      </c>
      <c r="N50" s="15">
        <v>357</v>
      </c>
      <c r="O50" s="15">
        <v>384</v>
      </c>
      <c r="P50" s="15">
        <v>435</v>
      </c>
      <c r="Q50" s="15">
        <v>474</v>
      </c>
      <c r="R50" s="15">
        <v>486</v>
      </c>
      <c r="S50" s="15">
        <v>492</v>
      </c>
      <c r="T50" s="15">
        <v>528</v>
      </c>
      <c r="U50" s="15">
        <v>582</v>
      </c>
      <c r="V50" s="15">
        <v>639</v>
      </c>
      <c r="W50" s="15">
        <v>594</v>
      </c>
      <c r="X50" s="15">
        <v>648</v>
      </c>
      <c r="Y50" s="15">
        <v>678</v>
      </c>
      <c r="Z50" s="15">
        <v>720</v>
      </c>
      <c r="AC50" s="15"/>
    </row>
    <row r="51" spans="2:29">
      <c r="B51" t="s">
        <v>192</v>
      </c>
      <c r="C51" t="s">
        <v>49</v>
      </c>
      <c r="D51" s="15">
        <v>2928</v>
      </c>
      <c r="E51" s="15">
        <v>3123</v>
      </c>
      <c r="F51" s="15">
        <v>3105</v>
      </c>
      <c r="G51" s="15">
        <v>2928</v>
      </c>
      <c r="H51" s="15">
        <v>2775</v>
      </c>
      <c r="I51" s="15">
        <v>2565</v>
      </c>
      <c r="J51" s="15">
        <v>2421</v>
      </c>
      <c r="K51" s="15">
        <v>2424</v>
      </c>
      <c r="L51" s="15">
        <v>2334</v>
      </c>
      <c r="M51" s="15">
        <v>2499</v>
      </c>
      <c r="N51" s="15">
        <v>2952</v>
      </c>
      <c r="O51" s="15">
        <v>3687</v>
      </c>
      <c r="P51" s="15">
        <v>4152</v>
      </c>
      <c r="Q51" s="15">
        <v>4500</v>
      </c>
      <c r="R51" s="15">
        <v>4827</v>
      </c>
      <c r="S51" s="15">
        <v>5001</v>
      </c>
      <c r="T51" s="15">
        <v>5253</v>
      </c>
      <c r="U51" s="15">
        <v>5700</v>
      </c>
      <c r="V51" s="15">
        <v>6093</v>
      </c>
      <c r="W51" s="15">
        <v>6390</v>
      </c>
      <c r="X51" s="15">
        <v>6705</v>
      </c>
      <c r="Y51" s="15">
        <v>6747</v>
      </c>
      <c r="Z51" s="15">
        <v>6981</v>
      </c>
      <c r="AC51" s="15"/>
    </row>
    <row r="52" spans="2:29">
      <c r="C52" t="s">
        <v>50</v>
      </c>
      <c r="D52" s="15">
        <v>345</v>
      </c>
      <c r="E52" s="15">
        <v>402</v>
      </c>
      <c r="F52" s="15">
        <v>417</v>
      </c>
      <c r="G52" s="15">
        <v>423</v>
      </c>
      <c r="H52" s="15">
        <v>465</v>
      </c>
      <c r="I52" s="15">
        <v>498</v>
      </c>
      <c r="J52" s="15">
        <v>492</v>
      </c>
      <c r="K52" s="15">
        <v>549</v>
      </c>
      <c r="L52" s="15">
        <v>519</v>
      </c>
      <c r="M52" s="15">
        <v>561</v>
      </c>
      <c r="N52" s="15">
        <v>675</v>
      </c>
      <c r="O52" s="15">
        <v>858</v>
      </c>
      <c r="P52" s="15">
        <v>1002</v>
      </c>
      <c r="Q52" s="15">
        <v>1107</v>
      </c>
      <c r="R52" s="15">
        <v>1200</v>
      </c>
      <c r="S52" s="15">
        <v>1299</v>
      </c>
      <c r="T52" s="15">
        <v>1365</v>
      </c>
      <c r="U52" s="15">
        <v>1497</v>
      </c>
      <c r="V52" s="15">
        <v>1722</v>
      </c>
      <c r="W52" s="15">
        <v>1908</v>
      </c>
      <c r="X52" s="15">
        <v>2034</v>
      </c>
      <c r="Y52" s="15">
        <v>2184</v>
      </c>
      <c r="Z52" s="15">
        <v>2241</v>
      </c>
      <c r="AC52" s="15"/>
    </row>
    <row r="53" spans="2:29">
      <c r="B53" t="s">
        <v>193</v>
      </c>
      <c r="C53" t="s">
        <v>49</v>
      </c>
      <c r="D53" s="15">
        <v>369</v>
      </c>
      <c r="E53" s="15">
        <v>390</v>
      </c>
      <c r="F53" s="15">
        <v>390</v>
      </c>
      <c r="G53" s="15">
        <v>408</v>
      </c>
      <c r="H53" s="15">
        <v>435</v>
      </c>
      <c r="I53" s="15">
        <v>456</v>
      </c>
      <c r="J53" s="15">
        <v>462</v>
      </c>
      <c r="K53" s="15">
        <v>477</v>
      </c>
      <c r="L53" s="15">
        <v>495</v>
      </c>
      <c r="M53" s="15">
        <v>531</v>
      </c>
      <c r="N53" s="15">
        <v>564</v>
      </c>
      <c r="O53" s="15">
        <v>687</v>
      </c>
      <c r="P53" s="15">
        <v>726</v>
      </c>
      <c r="Q53" s="15">
        <v>762</v>
      </c>
      <c r="R53" s="15">
        <v>768</v>
      </c>
      <c r="S53" s="15">
        <v>756</v>
      </c>
      <c r="T53" s="15">
        <v>759</v>
      </c>
      <c r="U53" s="15">
        <v>831</v>
      </c>
      <c r="V53" s="15">
        <v>855</v>
      </c>
      <c r="W53" s="15">
        <v>867</v>
      </c>
      <c r="X53" s="15">
        <v>879</v>
      </c>
      <c r="Y53" s="15">
        <v>906</v>
      </c>
      <c r="Z53" s="15">
        <v>897</v>
      </c>
      <c r="AC53" s="15"/>
    </row>
    <row r="54" spans="2:29">
      <c r="C54" t="s">
        <v>50</v>
      </c>
      <c r="D54" s="15">
        <v>177</v>
      </c>
      <c r="E54" s="15">
        <v>216</v>
      </c>
      <c r="F54" s="15">
        <v>237</v>
      </c>
      <c r="G54" s="15">
        <v>273</v>
      </c>
      <c r="H54" s="15">
        <v>288</v>
      </c>
      <c r="I54" s="15">
        <v>315</v>
      </c>
      <c r="J54" s="15">
        <v>336</v>
      </c>
      <c r="K54" s="15">
        <v>366</v>
      </c>
      <c r="L54" s="15">
        <v>375</v>
      </c>
      <c r="M54" s="15">
        <v>441</v>
      </c>
      <c r="N54" s="15">
        <v>477</v>
      </c>
      <c r="O54" s="15">
        <v>540</v>
      </c>
      <c r="P54" s="15">
        <v>594</v>
      </c>
      <c r="Q54" s="15">
        <v>609</v>
      </c>
      <c r="R54" s="15">
        <v>651</v>
      </c>
      <c r="S54" s="15">
        <v>645</v>
      </c>
      <c r="T54" s="15">
        <v>684</v>
      </c>
      <c r="U54" s="15">
        <v>771</v>
      </c>
      <c r="V54" s="15">
        <v>804</v>
      </c>
      <c r="W54" s="15">
        <v>858</v>
      </c>
      <c r="X54" s="15">
        <v>900</v>
      </c>
      <c r="Y54" s="15">
        <v>933</v>
      </c>
      <c r="Z54" s="15">
        <v>912</v>
      </c>
      <c r="AC54" s="15"/>
    </row>
    <row r="55" spans="2:29">
      <c r="B55" t="s">
        <v>194</v>
      </c>
      <c r="C55" t="s">
        <v>49</v>
      </c>
      <c r="D55" s="15">
        <v>612</v>
      </c>
      <c r="E55" s="15">
        <v>615</v>
      </c>
      <c r="F55" s="15">
        <v>591</v>
      </c>
      <c r="G55" s="15">
        <v>588</v>
      </c>
      <c r="H55" s="15">
        <v>621</v>
      </c>
      <c r="I55" s="15">
        <v>621</v>
      </c>
      <c r="J55" s="15">
        <v>672</v>
      </c>
      <c r="K55" s="15">
        <v>633</v>
      </c>
      <c r="L55" s="15">
        <v>594</v>
      </c>
      <c r="M55" s="15">
        <v>651</v>
      </c>
      <c r="N55" s="15">
        <v>675</v>
      </c>
      <c r="O55" s="15">
        <v>654</v>
      </c>
      <c r="P55" s="15">
        <v>654</v>
      </c>
      <c r="Q55" s="15">
        <v>642</v>
      </c>
      <c r="R55" s="15">
        <v>696</v>
      </c>
      <c r="S55" s="15">
        <v>741</v>
      </c>
      <c r="T55" s="15">
        <v>777</v>
      </c>
      <c r="U55" s="15">
        <v>789</v>
      </c>
      <c r="V55" s="15">
        <v>795</v>
      </c>
      <c r="W55" s="15">
        <v>819</v>
      </c>
      <c r="X55" s="15">
        <v>819</v>
      </c>
      <c r="Y55" s="15">
        <v>807</v>
      </c>
      <c r="Z55" s="15">
        <v>813</v>
      </c>
      <c r="AC55" s="15"/>
    </row>
    <row r="56" spans="2:29">
      <c r="C56" t="s">
        <v>50</v>
      </c>
      <c r="D56" s="15">
        <v>990</v>
      </c>
      <c r="E56" s="15">
        <v>1050</v>
      </c>
      <c r="F56" s="15">
        <v>1113</v>
      </c>
      <c r="G56" s="15">
        <v>1167</v>
      </c>
      <c r="H56" s="15">
        <v>1242</v>
      </c>
      <c r="I56" s="15">
        <v>1335</v>
      </c>
      <c r="J56" s="15">
        <v>1473</v>
      </c>
      <c r="K56" s="15">
        <v>1356</v>
      </c>
      <c r="L56" s="15">
        <v>1323</v>
      </c>
      <c r="M56" s="15">
        <v>1401</v>
      </c>
      <c r="N56" s="15">
        <v>1467</v>
      </c>
      <c r="O56" s="15">
        <v>1554</v>
      </c>
      <c r="P56" s="15">
        <v>1551</v>
      </c>
      <c r="Q56" s="15">
        <v>1554</v>
      </c>
      <c r="R56" s="15">
        <v>1635</v>
      </c>
      <c r="S56" s="15">
        <v>1677</v>
      </c>
      <c r="T56" s="15">
        <v>1755</v>
      </c>
      <c r="U56" s="15">
        <v>1776</v>
      </c>
      <c r="V56" s="15">
        <v>1839</v>
      </c>
      <c r="W56" s="15">
        <v>1905</v>
      </c>
      <c r="X56" s="15">
        <v>1890</v>
      </c>
      <c r="Y56" s="15">
        <v>1920</v>
      </c>
      <c r="Z56" s="15">
        <v>1821</v>
      </c>
      <c r="AC56" s="15"/>
    </row>
    <row r="57" spans="2:29">
      <c r="B57" t="s">
        <v>195</v>
      </c>
      <c r="C57" t="s">
        <v>49</v>
      </c>
      <c r="D57" s="15">
        <v>609</v>
      </c>
      <c r="E57" s="15">
        <v>648</v>
      </c>
      <c r="F57" s="15">
        <v>648</v>
      </c>
      <c r="G57" s="15">
        <v>678</v>
      </c>
      <c r="H57" s="15">
        <v>654</v>
      </c>
      <c r="I57" s="15">
        <v>690</v>
      </c>
      <c r="J57" s="15">
        <v>750</v>
      </c>
      <c r="K57" s="15">
        <v>681</v>
      </c>
      <c r="L57" s="15">
        <v>630</v>
      </c>
      <c r="M57" s="15">
        <v>651</v>
      </c>
      <c r="N57" s="15">
        <v>732</v>
      </c>
      <c r="O57" s="15">
        <v>798</v>
      </c>
      <c r="P57" s="15">
        <v>846</v>
      </c>
      <c r="Q57" s="15">
        <v>894</v>
      </c>
      <c r="R57" s="15">
        <v>879</v>
      </c>
      <c r="S57" s="15">
        <v>999</v>
      </c>
      <c r="T57" s="15">
        <v>1059</v>
      </c>
      <c r="U57" s="15">
        <v>1224</v>
      </c>
      <c r="V57" s="15">
        <v>1254</v>
      </c>
      <c r="W57" s="15">
        <v>1302</v>
      </c>
      <c r="X57" s="15">
        <v>1338</v>
      </c>
      <c r="Y57" s="15">
        <v>1347</v>
      </c>
      <c r="Z57" s="15">
        <v>1398</v>
      </c>
      <c r="AC57" s="15"/>
    </row>
    <row r="58" spans="2:29">
      <c r="C58" t="s">
        <v>50</v>
      </c>
      <c r="D58" s="15">
        <v>492</v>
      </c>
      <c r="E58" s="15">
        <v>555</v>
      </c>
      <c r="F58" s="15">
        <v>594</v>
      </c>
      <c r="G58" s="15">
        <v>651</v>
      </c>
      <c r="H58" s="15">
        <v>687</v>
      </c>
      <c r="I58" s="15">
        <v>711</v>
      </c>
      <c r="J58" s="15">
        <v>822</v>
      </c>
      <c r="K58" s="15">
        <v>756</v>
      </c>
      <c r="L58" s="15">
        <v>732</v>
      </c>
      <c r="M58" s="15">
        <v>837</v>
      </c>
      <c r="N58" s="15">
        <v>963</v>
      </c>
      <c r="O58" s="15">
        <v>1149</v>
      </c>
      <c r="P58" s="15">
        <v>1257</v>
      </c>
      <c r="Q58" s="15">
        <v>1374</v>
      </c>
      <c r="R58" s="15">
        <v>1443</v>
      </c>
      <c r="S58" s="15">
        <v>1656</v>
      </c>
      <c r="T58" s="15">
        <v>1812</v>
      </c>
      <c r="U58" s="15">
        <v>2019</v>
      </c>
      <c r="V58" s="15">
        <v>2139</v>
      </c>
      <c r="W58" s="15">
        <v>2220</v>
      </c>
      <c r="X58" s="15">
        <v>2331</v>
      </c>
      <c r="Y58" s="15">
        <v>2427</v>
      </c>
      <c r="Z58" s="15">
        <v>2481</v>
      </c>
      <c r="AC58" s="15"/>
    </row>
    <row r="59" spans="2:29">
      <c r="B59" t="s">
        <v>196</v>
      </c>
      <c r="C59" t="s">
        <v>49</v>
      </c>
      <c r="D59" s="15">
        <v>1797</v>
      </c>
      <c r="E59" s="15">
        <v>1851</v>
      </c>
      <c r="F59" s="15">
        <v>1830</v>
      </c>
      <c r="G59" s="15">
        <v>1815</v>
      </c>
      <c r="H59" s="15">
        <v>1815</v>
      </c>
      <c r="I59" s="15">
        <v>1797</v>
      </c>
      <c r="J59" s="15">
        <v>1788</v>
      </c>
      <c r="K59" s="15">
        <v>1743</v>
      </c>
      <c r="L59" s="15">
        <v>1689</v>
      </c>
      <c r="M59" s="15">
        <v>1671</v>
      </c>
      <c r="N59" s="15">
        <v>1758</v>
      </c>
      <c r="O59" s="15">
        <v>1824</v>
      </c>
      <c r="P59" s="15">
        <v>1896</v>
      </c>
      <c r="Q59" s="15">
        <v>1956</v>
      </c>
      <c r="R59" s="15">
        <v>2046</v>
      </c>
      <c r="S59" s="15">
        <v>2130</v>
      </c>
      <c r="T59" s="15">
        <v>2208</v>
      </c>
      <c r="U59" s="15">
        <v>2364</v>
      </c>
      <c r="V59" s="15">
        <v>2442</v>
      </c>
      <c r="W59" s="15">
        <v>2496</v>
      </c>
      <c r="X59" s="15">
        <v>2529</v>
      </c>
      <c r="Y59" s="15">
        <v>2427</v>
      </c>
      <c r="Z59" s="15">
        <v>2442</v>
      </c>
      <c r="AC59" s="15"/>
    </row>
    <row r="60" spans="2:29">
      <c r="C60" t="s">
        <v>50</v>
      </c>
      <c r="D60" s="15">
        <v>1506</v>
      </c>
      <c r="E60" s="15">
        <v>1665</v>
      </c>
      <c r="F60" s="15">
        <v>1743</v>
      </c>
      <c r="G60" s="15">
        <v>1782</v>
      </c>
      <c r="H60" s="15">
        <v>1785</v>
      </c>
      <c r="I60" s="15">
        <v>1779</v>
      </c>
      <c r="J60" s="15">
        <v>1851</v>
      </c>
      <c r="K60" s="15">
        <v>1749</v>
      </c>
      <c r="L60" s="15">
        <v>1725</v>
      </c>
      <c r="M60" s="15">
        <v>1680</v>
      </c>
      <c r="N60" s="15">
        <v>1698</v>
      </c>
      <c r="O60" s="15">
        <v>1827</v>
      </c>
      <c r="P60" s="15">
        <v>1971</v>
      </c>
      <c r="Q60" s="15">
        <v>2067</v>
      </c>
      <c r="R60" s="15">
        <v>2187</v>
      </c>
      <c r="S60" s="15">
        <v>2265</v>
      </c>
      <c r="T60" s="15">
        <v>2373</v>
      </c>
      <c r="U60" s="15">
        <v>2388</v>
      </c>
      <c r="V60" s="15">
        <v>2376</v>
      </c>
      <c r="W60" s="15">
        <v>2391</v>
      </c>
      <c r="X60" s="15">
        <v>2367</v>
      </c>
      <c r="Y60" s="15">
        <v>2298</v>
      </c>
      <c r="Z60" s="15">
        <v>2310</v>
      </c>
      <c r="AC60" s="15"/>
    </row>
    <row r="61" spans="2:29">
      <c r="B61" t="s">
        <v>197</v>
      </c>
      <c r="C61" t="s">
        <v>49</v>
      </c>
      <c r="D61" s="15">
        <v>936</v>
      </c>
      <c r="E61" s="15">
        <v>960</v>
      </c>
      <c r="F61" s="15">
        <v>996</v>
      </c>
      <c r="G61" s="15">
        <v>978</v>
      </c>
      <c r="H61" s="15">
        <v>864</v>
      </c>
      <c r="I61" s="15">
        <v>846</v>
      </c>
      <c r="J61" s="15">
        <v>882</v>
      </c>
      <c r="K61" s="15">
        <v>861</v>
      </c>
      <c r="L61" s="15">
        <v>861</v>
      </c>
      <c r="M61" s="15">
        <v>915</v>
      </c>
      <c r="N61" s="15">
        <v>1080</v>
      </c>
      <c r="O61" s="15">
        <v>1290</v>
      </c>
      <c r="P61" s="15">
        <v>1515</v>
      </c>
      <c r="Q61" s="15">
        <v>1659</v>
      </c>
      <c r="R61" s="15">
        <v>1761</v>
      </c>
      <c r="S61" s="15">
        <v>1881</v>
      </c>
      <c r="T61" s="15">
        <v>1944</v>
      </c>
      <c r="U61" s="15">
        <v>2049</v>
      </c>
      <c r="V61" s="15">
        <v>2115</v>
      </c>
      <c r="W61" s="15">
        <v>2145</v>
      </c>
      <c r="X61" s="15">
        <v>2145</v>
      </c>
      <c r="Y61" s="15">
        <v>2148</v>
      </c>
      <c r="Z61" s="15">
        <v>2193</v>
      </c>
      <c r="AC61" s="15"/>
    </row>
    <row r="62" spans="2:29">
      <c r="C62" t="s">
        <v>50</v>
      </c>
      <c r="D62" s="15">
        <v>210</v>
      </c>
      <c r="E62" s="15">
        <v>222</v>
      </c>
      <c r="F62" s="15">
        <v>258</v>
      </c>
      <c r="G62" s="15">
        <v>234</v>
      </c>
      <c r="H62" s="15">
        <v>210</v>
      </c>
      <c r="I62" s="15">
        <v>216</v>
      </c>
      <c r="J62" s="15">
        <v>255</v>
      </c>
      <c r="K62" s="15">
        <v>258</v>
      </c>
      <c r="L62" s="15">
        <v>294</v>
      </c>
      <c r="M62" s="15">
        <v>336</v>
      </c>
      <c r="N62" s="15">
        <v>411</v>
      </c>
      <c r="O62" s="15">
        <v>504</v>
      </c>
      <c r="P62" s="15">
        <v>576</v>
      </c>
      <c r="Q62" s="15">
        <v>627</v>
      </c>
      <c r="R62" s="15">
        <v>651</v>
      </c>
      <c r="S62" s="15">
        <v>648</v>
      </c>
      <c r="T62" s="15">
        <v>666</v>
      </c>
      <c r="U62" s="15">
        <v>696</v>
      </c>
      <c r="V62" s="15">
        <v>723</v>
      </c>
      <c r="W62" s="15">
        <v>729</v>
      </c>
      <c r="X62" s="15">
        <v>753</v>
      </c>
      <c r="Y62" s="15">
        <v>732</v>
      </c>
      <c r="Z62" s="15">
        <v>747</v>
      </c>
      <c r="AC62" s="15"/>
    </row>
    <row r="63" spans="2:29">
      <c r="B63" t="s">
        <v>198</v>
      </c>
      <c r="C63" t="s">
        <v>49</v>
      </c>
      <c r="D63" s="15">
        <v>12</v>
      </c>
      <c r="E63" s="15">
        <v>18</v>
      </c>
      <c r="F63" s="15">
        <v>18</v>
      </c>
      <c r="G63" s="15">
        <v>12</v>
      </c>
      <c r="H63" s="15">
        <v>9</v>
      </c>
      <c r="I63" s="15">
        <v>15</v>
      </c>
      <c r="J63" s="15">
        <v>15</v>
      </c>
      <c r="K63" s="15">
        <v>18</v>
      </c>
      <c r="L63" s="15">
        <v>18</v>
      </c>
      <c r="M63" s="15">
        <v>15</v>
      </c>
      <c r="N63" s="15">
        <v>18</v>
      </c>
      <c r="O63" s="15">
        <v>27</v>
      </c>
      <c r="P63" s="15">
        <v>27</v>
      </c>
      <c r="Q63" s="15">
        <v>30</v>
      </c>
      <c r="R63" s="15">
        <v>21</v>
      </c>
      <c r="S63" s="15">
        <v>24</v>
      </c>
      <c r="T63" s="15">
        <v>24</v>
      </c>
      <c r="U63" s="15">
        <v>12</v>
      </c>
      <c r="V63" s="15">
        <v>12</v>
      </c>
      <c r="W63" s="15">
        <v>15</v>
      </c>
      <c r="X63" s="15">
        <v>9</v>
      </c>
      <c r="Y63" s="15">
        <v>9</v>
      </c>
      <c r="Z63" s="15">
        <v>9</v>
      </c>
      <c r="AC63" s="15"/>
    </row>
    <row r="64" spans="2:29">
      <c r="C64" t="s">
        <v>50</v>
      </c>
      <c r="D64" s="15">
        <v>3</v>
      </c>
      <c r="E64" s="15">
        <v>6</v>
      </c>
      <c r="F64" s="15">
        <v>6</v>
      </c>
      <c r="G64" s="15">
        <v>6</v>
      </c>
      <c r="H64" s="15">
        <v>3</v>
      </c>
      <c r="I64" s="15">
        <v>3</v>
      </c>
      <c r="J64" s="15">
        <v>3</v>
      </c>
      <c r="K64" s="15">
        <v>3</v>
      </c>
      <c r="L64" s="15">
        <v>6</v>
      </c>
      <c r="M64" s="15">
        <v>6</v>
      </c>
      <c r="N64" s="15">
        <v>9</v>
      </c>
      <c r="O64" s="15">
        <v>9</v>
      </c>
      <c r="P64" s="15">
        <v>12</v>
      </c>
      <c r="Q64" s="15">
        <v>9</v>
      </c>
      <c r="R64" s="15">
        <v>9</v>
      </c>
      <c r="S64" s="15">
        <v>9</v>
      </c>
      <c r="T64" s="15">
        <v>12</v>
      </c>
      <c r="U64" s="15">
        <v>0</v>
      </c>
      <c r="V64" s="15">
        <v>0</v>
      </c>
      <c r="W64" s="15">
        <v>3</v>
      </c>
      <c r="X64" s="15">
        <v>6</v>
      </c>
      <c r="Y64" s="15">
        <v>6</v>
      </c>
      <c r="Z64" s="15">
        <v>6</v>
      </c>
      <c r="AC64" s="15"/>
    </row>
    <row r="65" spans="1:29">
      <c r="B65" t="s">
        <v>199</v>
      </c>
      <c r="C65" t="s">
        <v>49</v>
      </c>
      <c r="D65" s="15">
        <v>3600</v>
      </c>
      <c r="E65" s="15">
        <v>3666</v>
      </c>
      <c r="F65" s="15">
        <v>3609</v>
      </c>
      <c r="G65" s="15">
        <v>3570</v>
      </c>
      <c r="H65" s="15">
        <v>3525</v>
      </c>
      <c r="I65" s="15">
        <v>3300</v>
      </c>
      <c r="J65" s="15">
        <v>3336</v>
      </c>
      <c r="K65" s="15">
        <v>3438</v>
      </c>
      <c r="L65" s="15">
        <v>3462</v>
      </c>
      <c r="M65" s="15">
        <v>3492</v>
      </c>
      <c r="N65" s="15">
        <v>3696</v>
      </c>
      <c r="O65" s="15">
        <v>4050</v>
      </c>
      <c r="P65" s="15">
        <v>4374</v>
      </c>
      <c r="Q65" s="15">
        <v>4569</v>
      </c>
      <c r="R65" s="15">
        <v>4854</v>
      </c>
      <c r="S65" s="15">
        <v>4977</v>
      </c>
      <c r="T65" s="15">
        <v>5052</v>
      </c>
      <c r="U65" s="15">
        <v>5244</v>
      </c>
      <c r="V65" s="15">
        <v>5397</v>
      </c>
      <c r="W65" s="15">
        <v>5565</v>
      </c>
      <c r="X65" s="15">
        <v>5673</v>
      </c>
      <c r="Y65" s="15">
        <v>5652</v>
      </c>
      <c r="Z65" s="15">
        <v>5580</v>
      </c>
      <c r="AC65" s="15"/>
    </row>
    <row r="66" spans="1:29">
      <c r="C66" t="s">
        <v>50</v>
      </c>
      <c r="D66" s="15">
        <v>1401</v>
      </c>
      <c r="E66" s="15">
        <v>1536</v>
      </c>
      <c r="F66" s="15">
        <v>1617</v>
      </c>
      <c r="G66" s="15">
        <v>1647</v>
      </c>
      <c r="H66" s="15">
        <v>1680</v>
      </c>
      <c r="I66" s="15">
        <v>1731</v>
      </c>
      <c r="J66" s="15">
        <v>1884</v>
      </c>
      <c r="K66" s="15">
        <v>2013</v>
      </c>
      <c r="L66" s="15">
        <v>2199</v>
      </c>
      <c r="M66" s="15">
        <v>2331</v>
      </c>
      <c r="N66" s="15">
        <v>2514</v>
      </c>
      <c r="O66" s="15">
        <v>2829</v>
      </c>
      <c r="P66" s="15">
        <v>3063</v>
      </c>
      <c r="Q66" s="15">
        <v>3318</v>
      </c>
      <c r="R66" s="15">
        <v>3645</v>
      </c>
      <c r="S66" s="15">
        <v>3732</v>
      </c>
      <c r="T66" s="15">
        <v>3867</v>
      </c>
      <c r="U66" s="15">
        <v>4131</v>
      </c>
      <c r="V66" s="15">
        <v>4245</v>
      </c>
      <c r="W66" s="15">
        <v>4581</v>
      </c>
      <c r="X66" s="15">
        <v>4617</v>
      </c>
      <c r="Y66" s="15">
        <v>4677</v>
      </c>
      <c r="Z66" s="15">
        <v>4683</v>
      </c>
      <c r="AC66" s="15"/>
    </row>
    <row r="67" spans="1:29">
      <c r="B67" t="s">
        <v>200</v>
      </c>
      <c r="C67" t="s">
        <v>49</v>
      </c>
      <c r="D67" s="15">
        <v>1989</v>
      </c>
      <c r="E67" s="15">
        <v>2001</v>
      </c>
      <c r="F67" s="15">
        <v>2070</v>
      </c>
      <c r="G67" s="15">
        <v>2079</v>
      </c>
      <c r="H67" s="15">
        <v>2058</v>
      </c>
      <c r="I67" s="15">
        <v>2049</v>
      </c>
      <c r="J67" s="15">
        <v>2145</v>
      </c>
      <c r="K67" s="15">
        <v>2067</v>
      </c>
      <c r="L67" s="15">
        <v>2178</v>
      </c>
      <c r="M67" s="15">
        <v>2178</v>
      </c>
      <c r="N67" s="15">
        <v>2241</v>
      </c>
      <c r="O67" s="15">
        <v>2466</v>
      </c>
      <c r="P67" s="15">
        <v>2625</v>
      </c>
      <c r="Q67" s="15">
        <v>2742</v>
      </c>
      <c r="R67" s="15">
        <v>2931</v>
      </c>
      <c r="S67" s="15">
        <v>3126</v>
      </c>
      <c r="T67" s="15">
        <v>3189</v>
      </c>
      <c r="U67" s="15">
        <v>3447</v>
      </c>
      <c r="V67" s="15">
        <v>3531</v>
      </c>
      <c r="W67" s="15">
        <v>3612</v>
      </c>
      <c r="X67" s="15">
        <v>3717</v>
      </c>
      <c r="Y67" s="15">
        <v>3867</v>
      </c>
      <c r="Z67" s="15">
        <v>3900</v>
      </c>
      <c r="AC67" s="15"/>
    </row>
    <row r="68" spans="1:29">
      <c r="C68" t="s">
        <v>50</v>
      </c>
      <c r="D68" s="15">
        <v>1806</v>
      </c>
      <c r="E68" s="15">
        <v>1968</v>
      </c>
      <c r="F68" s="15">
        <v>2136</v>
      </c>
      <c r="G68" s="15">
        <v>2220</v>
      </c>
      <c r="H68" s="15">
        <v>2262</v>
      </c>
      <c r="I68" s="15">
        <v>2424</v>
      </c>
      <c r="J68" s="15">
        <v>2691</v>
      </c>
      <c r="K68" s="15">
        <v>2790</v>
      </c>
      <c r="L68" s="15">
        <v>2958</v>
      </c>
      <c r="M68" s="15">
        <v>3027</v>
      </c>
      <c r="N68" s="15">
        <v>3192</v>
      </c>
      <c r="O68" s="15">
        <v>3519</v>
      </c>
      <c r="P68" s="15">
        <v>3891</v>
      </c>
      <c r="Q68" s="15">
        <v>4041</v>
      </c>
      <c r="R68" s="15">
        <v>4395</v>
      </c>
      <c r="S68" s="15">
        <v>4740</v>
      </c>
      <c r="T68" s="15">
        <v>5025</v>
      </c>
      <c r="U68" s="15">
        <v>5478</v>
      </c>
      <c r="V68" s="15">
        <v>5817</v>
      </c>
      <c r="W68" s="15">
        <v>5916</v>
      </c>
      <c r="X68" s="15">
        <v>6063</v>
      </c>
      <c r="Y68" s="15">
        <v>6282</v>
      </c>
      <c r="Z68" s="15">
        <v>6363</v>
      </c>
      <c r="AC68" s="15"/>
    </row>
    <row r="69" spans="1:29">
      <c r="B69" t="s">
        <v>201</v>
      </c>
      <c r="C69" t="s">
        <v>49</v>
      </c>
      <c r="D69" s="15">
        <v>129</v>
      </c>
      <c r="E69" s="15">
        <v>117</v>
      </c>
      <c r="F69" s="15">
        <v>126</v>
      </c>
      <c r="G69" s="15">
        <v>129</v>
      </c>
      <c r="H69" s="15">
        <v>138</v>
      </c>
      <c r="I69" s="15">
        <v>141</v>
      </c>
      <c r="J69" s="15">
        <v>159</v>
      </c>
      <c r="K69" s="15">
        <v>177</v>
      </c>
      <c r="L69" s="15">
        <v>171</v>
      </c>
      <c r="M69" s="15">
        <v>168</v>
      </c>
      <c r="N69" s="15">
        <v>174</v>
      </c>
      <c r="O69" s="15">
        <v>204</v>
      </c>
      <c r="P69" s="15">
        <v>264</v>
      </c>
      <c r="Q69" s="15">
        <v>312</v>
      </c>
      <c r="R69" s="15">
        <v>342</v>
      </c>
      <c r="S69" s="15">
        <v>408</v>
      </c>
      <c r="T69" s="15">
        <v>426</v>
      </c>
      <c r="U69" s="15">
        <v>474</v>
      </c>
      <c r="V69" s="15">
        <v>489</v>
      </c>
      <c r="W69" s="15">
        <v>507</v>
      </c>
      <c r="X69" s="15">
        <v>537</v>
      </c>
      <c r="Y69" s="15">
        <v>528</v>
      </c>
      <c r="Z69" s="15">
        <v>534</v>
      </c>
      <c r="AC69" s="15"/>
    </row>
    <row r="70" spans="1:29">
      <c r="C70" t="s">
        <v>50</v>
      </c>
      <c r="D70" s="15">
        <v>108</v>
      </c>
      <c r="E70" s="15">
        <v>129</v>
      </c>
      <c r="F70" s="15">
        <v>141</v>
      </c>
      <c r="G70" s="15">
        <v>159</v>
      </c>
      <c r="H70" s="15">
        <v>177</v>
      </c>
      <c r="I70" s="15">
        <v>198</v>
      </c>
      <c r="J70" s="15">
        <v>219</v>
      </c>
      <c r="K70" s="15">
        <v>234</v>
      </c>
      <c r="L70" s="15">
        <v>252</v>
      </c>
      <c r="M70" s="15">
        <v>273</v>
      </c>
      <c r="N70" s="15">
        <v>291</v>
      </c>
      <c r="O70" s="15">
        <v>318</v>
      </c>
      <c r="P70" s="15">
        <v>345</v>
      </c>
      <c r="Q70" s="15">
        <v>381</v>
      </c>
      <c r="R70" s="15">
        <v>420</v>
      </c>
      <c r="S70" s="15">
        <v>465</v>
      </c>
      <c r="T70" s="15">
        <v>513</v>
      </c>
      <c r="U70" s="15">
        <v>528</v>
      </c>
      <c r="V70" s="15">
        <v>576</v>
      </c>
      <c r="W70" s="15">
        <v>627</v>
      </c>
      <c r="X70" s="15">
        <v>684</v>
      </c>
      <c r="Y70" s="15">
        <v>702</v>
      </c>
      <c r="Z70" s="15">
        <v>690</v>
      </c>
      <c r="AC70" s="15"/>
    </row>
    <row r="71" spans="1:29">
      <c r="B71" t="s">
        <v>202</v>
      </c>
      <c r="C71" t="s">
        <v>49</v>
      </c>
      <c r="D71" s="15">
        <v>54</v>
      </c>
      <c r="E71" s="15">
        <v>57</v>
      </c>
      <c r="F71" s="15">
        <v>81</v>
      </c>
      <c r="G71" s="15">
        <v>90</v>
      </c>
      <c r="H71" s="15">
        <v>117</v>
      </c>
      <c r="I71" s="15">
        <v>105</v>
      </c>
      <c r="J71" s="15">
        <v>129</v>
      </c>
      <c r="K71" s="15">
        <v>123</v>
      </c>
      <c r="L71" s="15">
        <v>60</v>
      </c>
      <c r="M71" s="15">
        <v>60</v>
      </c>
      <c r="N71" s="15">
        <v>75</v>
      </c>
      <c r="O71" s="15">
        <v>69</v>
      </c>
      <c r="P71" s="15">
        <v>63</v>
      </c>
      <c r="Q71" s="15">
        <v>75</v>
      </c>
      <c r="R71" s="15">
        <v>90</v>
      </c>
      <c r="S71" s="15">
        <v>108</v>
      </c>
      <c r="T71" s="15">
        <v>96</v>
      </c>
      <c r="U71" s="15">
        <v>174</v>
      </c>
      <c r="V71" s="15">
        <v>174</v>
      </c>
      <c r="W71" s="15">
        <v>261</v>
      </c>
      <c r="X71" s="15">
        <v>252</v>
      </c>
      <c r="Y71" s="15">
        <v>294</v>
      </c>
      <c r="Z71" s="15">
        <v>252</v>
      </c>
      <c r="AC71" s="15"/>
    </row>
    <row r="72" spans="1:29">
      <c r="C72" t="s">
        <v>50</v>
      </c>
      <c r="D72" s="15">
        <v>63</v>
      </c>
      <c r="E72" s="15">
        <v>102</v>
      </c>
      <c r="F72" s="15">
        <v>135</v>
      </c>
      <c r="G72" s="15">
        <v>144</v>
      </c>
      <c r="H72" s="15">
        <v>153</v>
      </c>
      <c r="I72" s="15">
        <v>147</v>
      </c>
      <c r="J72" s="15">
        <v>189</v>
      </c>
      <c r="K72" s="15">
        <v>165</v>
      </c>
      <c r="L72" s="15">
        <v>96</v>
      </c>
      <c r="M72" s="15">
        <v>99</v>
      </c>
      <c r="N72" s="15">
        <v>99</v>
      </c>
      <c r="O72" s="15">
        <v>105</v>
      </c>
      <c r="P72" s="15">
        <v>120</v>
      </c>
      <c r="Q72" s="15">
        <v>141</v>
      </c>
      <c r="R72" s="15">
        <v>174</v>
      </c>
      <c r="S72" s="15">
        <v>198</v>
      </c>
      <c r="T72" s="15">
        <v>219</v>
      </c>
      <c r="U72" s="15">
        <v>264</v>
      </c>
      <c r="V72" s="15">
        <v>306</v>
      </c>
      <c r="W72" s="15">
        <v>402</v>
      </c>
      <c r="X72" s="15">
        <v>393</v>
      </c>
      <c r="Y72" s="15">
        <v>450</v>
      </c>
      <c r="Z72" s="15">
        <v>414</v>
      </c>
      <c r="AC72" s="15"/>
    </row>
    <row r="74" spans="1:29">
      <c r="A74" t="s">
        <v>267</v>
      </c>
      <c r="B74" t="s">
        <v>5</v>
      </c>
      <c r="C74" t="s">
        <v>1</v>
      </c>
      <c r="D74" t="s">
        <v>6</v>
      </c>
      <c r="E74" t="s">
        <v>7</v>
      </c>
      <c r="F74" t="s">
        <v>8</v>
      </c>
      <c r="G74" t="s">
        <v>9</v>
      </c>
      <c r="H74" t="s">
        <v>10</v>
      </c>
      <c r="I74" t="s">
        <v>11</v>
      </c>
      <c r="J74" t="s">
        <v>12</v>
      </c>
      <c r="K74" t="s">
        <v>13</v>
      </c>
      <c r="L74" t="s">
        <v>14</v>
      </c>
      <c r="M74" t="s">
        <v>15</v>
      </c>
      <c r="N74" t="s">
        <v>16</v>
      </c>
      <c r="O74" t="s">
        <v>17</v>
      </c>
      <c r="P74" t="s">
        <v>18</v>
      </c>
      <c r="Q74" t="s">
        <v>19</v>
      </c>
      <c r="R74" t="s">
        <v>20</v>
      </c>
      <c r="S74" t="s">
        <v>21</v>
      </c>
      <c r="T74" t="s">
        <v>22</v>
      </c>
      <c r="U74" t="s">
        <v>23</v>
      </c>
      <c r="V74" t="s">
        <v>24</v>
      </c>
      <c r="W74" t="s">
        <v>25</v>
      </c>
      <c r="X74" t="s">
        <v>26</v>
      </c>
      <c r="Y74" t="s">
        <v>31</v>
      </c>
    </row>
    <row r="75" spans="1:29">
      <c r="C75" t="s">
        <v>211</v>
      </c>
      <c r="D75" s="20">
        <v>34.944771194950505</v>
      </c>
      <c r="E75" s="20">
        <v>36.538722365387223</v>
      </c>
      <c r="F75" s="20">
        <v>38.075701429327687</v>
      </c>
      <c r="G75" s="20">
        <v>39.30689155356437</v>
      </c>
      <c r="H75" s="20">
        <v>40.469285525968893</v>
      </c>
      <c r="I75" s="20">
        <v>42.381832585159756</v>
      </c>
      <c r="J75" s="20">
        <v>44.14516944865958</v>
      </c>
      <c r="K75" s="20">
        <v>44.431774990497907</v>
      </c>
      <c r="L75" s="20">
        <v>45.360303413400757</v>
      </c>
      <c r="M75" s="20">
        <v>45.936395759717314</v>
      </c>
      <c r="N75" s="20">
        <v>45.685279187817258</v>
      </c>
      <c r="O75" s="20">
        <v>45.531231170917856</v>
      </c>
      <c r="P75" s="20">
        <v>45.56611608378703</v>
      </c>
      <c r="Q75" s="20">
        <v>45.5811928602525</v>
      </c>
      <c r="R75" s="20">
        <v>46.016831440477162</v>
      </c>
      <c r="S75" s="20">
        <v>46.156835315147276</v>
      </c>
      <c r="T75" s="20">
        <v>46.740183294836449</v>
      </c>
      <c r="U75" s="20">
        <v>46.64581160931526</v>
      </c>
      <c r="V75" s="20">
        <v>46.979776476849388</v>
      </c>
      <c r="W75" s="20">
        <v>47.310035267714014</v>
      </c>
      <c r="X75" s="20">
        <v>47.231250000000003</v>
      </c>
      <c r="Y75" s="20">
        <v>47.795566502463053</v>
      </c>
      <c r="Z75" s="20">
        <f>(Z48/(Z47+Z48))*100</f>
        <v>47.615267175572519</v>
      </c>
    </row>
    <row r="76" spans="1:29">
      <c r="C76" t="s">
        <v>191</v>
      </c>
      <c r="D76" s="20">
        <v>26.5625</v>
      </c>
      <c r="E76" s="20">
        <v>27.898550724637683</v>
      </c>
      <c r="F76" s="20">
        <v>28.679245283018869</v>
      </c>
      <c r="G76" s="20">
        <v>30.798479087452474</v>
      </c>
      <c r="H76" s="20">
        <v>32.830188679245282</v>
      </c>
      <c r="I76" s="20">
        <v>34.099616858237546</v>
      </c>
      <c r="J76" s="20">
        <v>33.603238866396765</v>
      </c>
      <c r="K76" s="20">
        <v>35.205992509363298</v>
      </c>
      <c r="L76" s="20">
        <v>38.188976377952756</v>
      </c>
      <c r="M76" s="20">
        <v>39.700374531835209</v>
      </c>
      <c r="N76" s="20">
        <v>42.805755395683455</v>
      </c>
      <c r="O76" s="20">
        <v>42.809364548494983</v>
      </c>
      <c r="P76" s="20">
        <v>43.939393939393938</v>
      </c>
      <c r="Q76" s="20">
        <v>44.01114206128134</v>
      </c>
      <c r="R76" s="20">
        <v>44.628099173553721</v>
      </c>
      <c r="S76" s="20">
        <v>43.733333333333334</v>
      </c>
      <c r="T76" s="20">
        <v>44.897959183673471</v>
      </c>
      <c r="U76" s="20">
        <v>44.803695150115473</v>
      </c>
      <c r="V76" s="20">
        <v>45.610278372591004</v>
      </c>
      <c r="W76" s="20">
        <v>47.071129707112966</v>
      </c>
      <c r="X76" s="20">
        <v>47.470817120622563</v>
      </c>
      <c r="Y76" s="20">
        <v>49.42748091603054</v>
      </c>
      <c r="Z76" s="20">
        <f>(Z50/(Z50+Z49))*100</f>
        <v>49.281314168377818</v>
      </c>
    </row>
    <row r="77" spans="1:29">
      <c r="C77" t="s">
        <v>192</v>
      </c>
      <c r="D77" s="20">
        <v>10.540788267644363</v>
      </c>
      <c r="E77" s="20">
        <v>11.404255319148936</v>
      </c>
      <c r="F77" s="20">
        <v>11.839863713798977</v>
      </c>
      <c r="G77" s="20">
        <v>12.623097582811102</v>
      </c>
      <c r="H77" s="20">
        <v>14.351851851851851</v>
      </c>
      <c r="I77" s="20">
        <v>16.258570029382959</v>
      </c>
      <c r="J77" s="20">
        <v>16.889804325437694</v>
      </c>
      <c r="K77" s="20">
        <v>18.46619576185671</v>
      </c>
      <c r="L77" s="20">
        <v>18.191377497371189</v>
      </c>
      <c r="M77" s="20">
        <v>18.333333333333332</v>
      </c>
      <c r="N77" s="20">
        <v>18.610421836228287</v>
      </c>
      <c r="O77" s="20">
        <v>18.877887788778878</v>
      </c>
      <c r="P77" s="20">
        <v>19.441210710128058</v>
      </c>
      <c r="Q77" s="20">
        <v>19.743178170144464</v>
      </c>
      <c r="R77" s="20">
        <v>19.91040318566451</v>
      </c>
      <c r="S77" s="20">
        <v>20.61904761904762</v>
      </c>
      <c r="T77" s="20">
        <v>20.625566636446056</v>
      </c>
      <c r="U77" s="20">
        <v>20.800333472280116</v>
      </c>
      <c r="V77" s="20">
        <v>22.034548944337811</v>
      </c>
      <c r="W77" s="20">
        <v>23.076923076923077</v>
      </c>
      <c r="X77" s="20">
        <v>23.35593220338983</v>
      </c>
      <c r="Y77" s="20">
        <v>24.527049452373049</v>
      </c>
      <c r="Z77" s="20">
        <f>(Z52/(Z52+Z51))*100</f>
        <v>24.300585556278463</v>
      </c>
    </row>
    <row r="78" spans="1:29">
      <c r="C78" t="s">
        <v>193</v>
      </c>
      <c r="D78" s="20">
        <v>32.417582417582416</v>
      </c>
      <c r="E78" s="20">
        <v>35.64356435643564</v>
      </c>
      <c r="F78" s="20">
        <v>37.799043062200951</v>
      </c>
      <c r="G78" s="20">
        <v>40.08810572687225</v>
      </c>
      <c r="H78" s="20">
        <v>39.834024896265561</v>
      </c>
      <c r="I78" s="20">
        <v>40.856031128404666</v>
      </c>
      <c r="J78" s="20">
        <v>42.105263157894733</v>
      </c>
      <c r="K78" s="20">
        <v>43.416370106761562</v>
      </c>
      <c r="L78" s="20">
        <v>43.103448275862064</v>
      </c>
      <c r="M78" s="20">
        <v>45.370370370370374</v>
      </c>
      <c r="N78" s="20">
        <v>45.821325648414984</v>
      </c>
      <c r="O78" s="20">
        <v>44.009779951100242</v>
      </c>
      <c r="P78" s="20">
        <v>45</v>
      </c>
      <c r="Q78" s="20">
        <v>44.420131291028447</v>
      </c>
      <c r="R78" s="20">
        <v>45.877378435517969</v>
      </c>
      <c r="S78" s="20">
        <v>46.038543897216272</v>
      </c>
      <c r="T78" s="20">
        <v>47.401247401247403</v>
      </c>
      <c r="U78" s="20">
        <v>48.127340823970037</v>
      </c>
      <c r="V78" s="20">
        <v>48.4629294755877</v>
      </c>
      <c r="W78" s="20">
        <v>49.563699825479929</v>
      </c>
      <c r="X78" s="20">
        <v>50.594227504244479</v>
      </c>
      <c r="Y78" s="20">
        <v>50.576606260296543</v>
      </c>
      <c r="Z78" s="20">
        <f>(Z54/(Z53+Z54))*100</f>
        <v>50.414593698175793</v>
      </c>
    </row>
    <row r="79" spans="1:29">
      <c r="C79" t="s">
        <v>194</v>
      </c>
      <c r="D79" s="20">
        <v>61.797752808988761</v>
      </c>
      <c r="E79" s="20">
        <v>63.063063063063062</v>
      </c>
      <c r="F79" s="20">
        <v>65.316901408450704</v>
      </c>
      <c r="G79" s="20">
        <v>66.495726495726487</v>
      </c>
      <c r="H79" s="20">
        <v>66.666666666666657</v>
      </c>
      <c r="I79" s="20">
        <v>68.251533742331276</v>
      </c>
      <c r="J79" s="20">
        <v>68.671328671328666</v>
      </c>
      <c r="K79" s="20">
        <v>68.174962292609351</v>
      </c>
      <c r="L79" s="20">
        <v>69.014084507042256</v>
      </c>
      <c r="M79" s="20">
        <v>68.274853801169584</v>
      </c>
      <c r="N79" s="20">
        <v>68.487394957983199</v>
      </c>
      <c r="O79" s="20">
        <v>70.380434782608688</v>
      </c>
      <c r="P79" s="20">
        <v>70.340136054421762</v>
      </c>
      <c r="Q79" s="20">
        <v>70.765027322404379</v>
      </c>
      <c r="R79" s="20">
        <v>70.141570141570142</v>
      </c>
      <c r="S79" s="20">
        <v>69.354838709677423</v>
      </c>
      <c r="T79" s="20">
        <v>69.312796208530798</v>
      </c>
      <c r="U79" s="20">
        <v>69.239766081871352</v>
      </c>
      <c r="V79" s="20">
        <v>69.817767653758551</v>
      </c>
      <c r="W79" s="20">
        <v>69.878183831672203</v>
      </c>
      <c r="X79" s="20">
        <v>69.710467706013361</v>
      </c>
      <c r="Y79" s="20">
        <v>70.419426048565128</v>
      </c>
      <c r="Z79" s="20">
        <f>(Z56/(Z56+Z55))*100</f>
        <v>69.134396355353076</v>
      </c>
    </row>
    <row r="80" spans="1:29">
      <c r="C80" t="s">
        <v>195</v>
      </c>
      <c r="D80" s="20">
        <v>44.686648501362399</v>
      </c>
      <c r="E80" s="20">
        <v>46.13466334164589</v>
      </c>
      <c r="F80" s="20">
        <v>47.826086956521742</v>
      </c>
      <c r="G80" s="20">
        <v>48.984198645598191</v>
      </c>
      <c r="H80" s="20">
        <v>51.230425055928407</v>
      </c>
      <c r="I80" s="20">
        <v>50.749464668094213</v>
      </c>
      <c r="J80" s="20">
        <v>52.290076335877863</v>
      </c>
      <c r="K80" s="20">
        <v>52.609603340292274</v>
      </c>
      <c r="L80" s="20">
        <v>53.744493392070481</v>
      </c>
      <c r="M80" s="20">
        <v>56.25</v>
      </c>
      <c r="N80" s="20">
        <v>56.814159292035392</v>
      </c>
      <c r="O80" s="20">
        <v>59.013867488443758</v>
      </c>
      <c r="P80" s="20">
        <v>59.77175463623395</v>
      </c>
      <c r="Q80" s="20">
        <v>60.582010582010582</v>
      </c>
      <c r="R80" s="20">
        <v>62.144702842377264</v>
      </c>
      <c r="S80" s="20">
        <v>62.372881355932208</v>
      </c>
      <c r="T80" s="20">
        <v>63.113897596656223</v>
      </c>
      <c r="U80" s="20">
        <v>62.257169287696577</v>
      </c>
      <c r="V80" s="20">
        <v>63.041556145004421</v>
      </c>
      <c r="W80" s="20">
        <v>63.016006739679867</v>
      </c>
      <c r="X80" s="20">
        <v>63.555194805194802</v>
      </c>
      <c r="Y80" s="20">
        <v>64.11258795934323</v>
      </c>
      <c r="Z80" s="20">
        <f>(Z58/(Z58+Z57))*100</f>
        <v>63.959783449342609</v>
      </c>
    </row>
    <row r="81" spans="3:26">
      <c r="C81" t="s">
        <v>196</v>
      </c>
      <c r="D81" s="20">
        <v>45.594913714804726</v>
      </c>
      <c r="E81" s="20">
        <v>47.354948805460751</v>
      </c>
      <c r="F81" s="20">
        <v>48.782535684298914</v>
      </c>
      <c r="G81" s="20">
        <v>49.541284403669728</v>
      </c>
      <c r="H81" s="20">
        <v>49.583333333333336</v>
      </c>
      <c r="I81" s="20">
        <v>49.74832214765101</v>
      </c>
      <c r="J81" s="20">
        <v>50.865622423742785</v>
      </c>
      <c r="K81" s="20">
        <v>50.085910652920958</v>
      </c>
      <c r="L81" s="20">
        <v>50.527240773286465</v>
      </c>
      <c r="M81" s="20">
        <v>50.134288272157569</v>
      </c>
      <c r="N81" s="20">
        <v>49.131944444444443</v>
      </c>
      <c r="O81" s="20">
        <v>50.041084634346753</v>
      </c>
      <c r="P81" s="20">
        <v>50.969743987587279</v>
      </c>
      <c r="Q81" s="20">
        <v>51.379567486950037</v>
      </c>
      <c r="R81" s="20">
        <v>51.665485471296954</v>
      </c>
      <c r="S81" s="20">
        <v>51.535836177474401</v>
      </c>
      <c r="T81" s="20">
        <v>51.800916830386377</v>
      </c>
      <c r="U81" s="20">
        <v>50.252525252525245</v>
      </c>
      <c r="V81" s="20">
        <v>49.315068493150683</v>
      </c>
      <c r="W81" s="20">
        <v>49.165120593692023</v>
      </c>
      <c r="X81" s="20">
        <v>48.544891640866872</v>
      </c>
      <c r="Y81" s="20">
        <v>48.771266540642721</v>
      </c>
      <c r="Z81" s="20">
        <f>(Z60/(Z60+Z59))*100</f>
        <v>48.611111111111107</v>
      </c>
    </row>
    <row r="82" spans="3:26">
      <c r="C82" t="s">
        <v>197</v>
      </c>
      <c r="D82" s="20">
        <v>18.32460732984293</v>
      </c>
      <c r="E82" s="20">
        <v>18.781725888324875</v>
      </c>
      <c r="F82" s="20">
        <v>20.574162679425836</v>
      </c>
      <c r="G82" s="20">
        <v>19.306930693069308</v>
      </c>
      <c r="H82" s="20">
        <v>19.553072625698324</v>
      </c>
      <c r="I82" s="20">
        <v>20.33898305084746</v>
      </c>
      <c r="J82" s="20">
        <v>22.427440633245382</v>
      </c>
      <c r="K82" s="20">
        <v>23.056300268096514</v>
      </c>
      <c r="L82" s="20">
        <v>25.454545454545453</v>
      </c>
      <c r="M82" s="20">
        <v>26.858513189448441</v>
      </c>
      <c r="N82" s="20">
        <v>27.565392354124747</v>
      </c>
      <c r="O82" s="20">
        <v>28.093645484949832</v>
      </c>
      <c r="P82" s="20">
        <v>27.546628407460545</v>
      </c>
      <c r="Q82" s="20">
        <v>27.42782152230971</v>
      </c>
      <c r="R82" s="20">
        <v>26.990049751243784</v>
      </c>
      <c r="S82" s="20">
        <v>25.622775800711743</v>
      </c>
      <c r="T82" s="20">
        <v>25.517241379310345</v>
      </c>
      <c r="U82" s="20">
        <v>25.355191256830601</v>
      </c>
      <c r="V82" s="20">
        <v>25.47568710359408</v>
      </c>
      <c r="W82" s="20">
        <v>25.427350427350426</v>
      </c>
      <c r="X82" s="20">
        <v>26.170212765957444</v>
      </c>
      <c r="Y82" s="20">
        <v>25.643776824034337</v>
      </c>
      <c r="Z82" s="20">
        <f>(Z62/(Z62+Z61))*100</f>
        <v>25.408163265306122</v>
      </c>
    </row>
    <row r="83" spans="3:26">
      <c r="C83" t="s">
        <v>198</v>
      </c>
      <c r="D83" s="20">
        <v>20</v>
      </c>
      <c r="E83" s="20">
        <v>25</v>
      </c>
      <c r="F83" s="20">
        <v>25</v>
      </c>
      <c r="G83" s="20">
        <v>33.333333333333329</v>
      </c>
      <c r="H83" s="20">
        <v>25</v>
      </c>
      <c r="I83" s="20">
        <v>16.666666666666664</v>
      </c>
      <c r="J83" s="20">
        <v>16.666666666666664</v>
      </c>
      <c r="K83" s="20">
        <v>14.285714285714285</v>
      </c>
      <c r="L83" s="20">
        <v>25</v>
      </c>
      <c r="M83" s="20">
        <v>28.571428571428569</v>
      </c>
      <c r="N83" s="20">
        <v>33.333333333333329</v>
      </c>
      <c r="O83" s="20">
        <v>25</v>
      </c>
      <c r="P83" s="20">
        <v>30.76923076923077</v>
      </c>
      <c r="Q83" s="20">
        <v>23.076923076923077</v>
      </c>
      <c r="R83" s="20">
        <v>30</v>
      </c>
      <c r="S83" s="20">
        <v>27.27272727272727</v>
      </c>
      <c r="T83" s="20">
        <v>33.333333333333329</v>
      </c>
      <c r="U83" s="20">
        <v>0</v>
      </c>
      <c r="V83" s="20">
        <v>0</v>
      </c>
      <c r="W83" s="20">
        <v>16.666666666666664</v>
      </c>
      <c r="X83" s="20">
        <v>40</v>
      </c>
      <c r="Y83" s="20">
        <v>40</v>
      </c>
      <c r="Z83" s="20">
        <f>(Z64/(Z64+Z63))*100</f>
        <v>40</v>
      </c>
    </row>
    <row r="84" spans="3:26">
      <c r="C84" t="s">
        <v>199</v>
      </c>
      <c r="D84" s="20">
        <v>28.014397120575886</v>
      </c>
      <c r="E84" s="20">
        <v>29.527104959630911</v>
      </c>
      <c r="F84" s="20">
        <v>30.941446613088402</v>
      </c>
      <c r="G84" s="20">
        <v>31.569867740080504</v>
      </c>
      <c r="H84" s="20">
        <v>32.27665706051873</v>
      </c>
      <c r="I84" s="20">
        <v>34.4066785927251</v>
      </c>
      <c r="J84" s="20">
        <v>36.091954022988503</v>
      </c>
      <c r="K84" s="20">
        <v>36.929003852504124</v>
      </c>
      <c r="L84" s="20">
        <v>38.844727080021194</v>
      </c>
      <c r="M84" s="20">
        <v>40.030911901081915</v>
      </c>
      <c r="N84" s="20">
        <v>40.483091787439612</v>
      </c>
      <c r="O84" s="20">
        <v>41.125163541212387</v>
      </c>
      <c r="P84" s="20">
        <v>41.185962081484469</v>
      </c>
      <c r="Q84" s="20">
        <v>42.06922784328642</v>
      </c>
      <c r="R84" s="20">
        <v>42.88739851747264</v>
      </c>
      <c r="S84" s="20">
        <v>42.8522218394764</v>
      </c>
      <c r="T84" s="20">
        <v>43.356878573831146</v>
      </c>
      <c r="U84" s="20">
        <v>44.064</v>
      </c>
      <c r="V84" s="20">
        <v>44.026135656502802</v>
      </c>
      <c r="W84" s="20">
        <v>44.965640872423066</v>
      </c>
      <c r="X84" s="20">
        <v>44.657615112160563</v>
      </c>
      <c r="Y84" s="20">
        <v>45.07208002353633</v>
      </c>
      <c r="Z84" s="20">
        <f>(Z66/(Z66+Z65))*100</f>
        <v>45.629932768196433</v>
      </c>
    </row>
    <row r="85" spans="3:26">
      <c r="C85" t="s">
        <v>200</v>
      </c>
      <c r="D85" s="20">
        <v>47.588932806324109</v>
      </c>
      <c r="E85" s="20">
        <v>49.584278155706727</v>
      </c>
      <c r="F85" s="20">
        <v>50.784593437945787</v>
      </c>
      <c r="G85" s="20">
        <v>51.639916259595253</v>
      </c>
      <c r="H85" s="20">
        <v>52.361111111111114</v>
      </c>
      <c r="I85" s="20">
        <v>54.191817572099268</v>
      </c>
      <c r="J85" s="20">
        <v>55.645161290322577</v>
      </c>
      <c r="K85" s="20">
        <v>57.442865966646075</v>
      </c>
      <c r="L85" s="20">
        <v>57.59345794392523</v>
      </c>
      <c r="M85" s="20">
        <v>58.155619596541783</v>
      </c>
      <c r="N85" s="20">
        <v>58.752070679182779</v>
      </c>
      <c r="O85" s="20">
        <v>58.796992481203006</v>
      </c>
      <c r="P85" s="20">
        <v>59.714548802946588</v>
      </c>
      <c r="Q85" s="20">
        <v>59.575409111012824</v>
      </c>
      <c r="R85" s="20">
        <v>59.991809991809994</v>
      </c>
      <c r="S85" s="20">
        <v>60.259344012204416</v>
      </c>
      <c r="T85" s="20">
        <v>61.176040905770634</v>
      </c>
      <c r="U85" s="20">
        <v>61.378151260504197</v>
      </c>
      <c r="V85" s="20">
        <v>62.227214377406938</v>
      </c>
      <c r="W85" s="20">
        <v>62.157107231920193</v>
      </c>
      <c r="X85" s="20">
        <v>61.940979616671733</v>
      </c>
      <c r="Y85" s="20">
        <v>61.966824644549767</v>
      </c>
      <c r="Z85" s="20">
        <f>(Z68/(Z67+Z68))*100</f>
        <v>61.999415375621162</v>
      </c>
    </row>
    <row r="86" spans="3:26">
      <c r="C86" t="s">
        <v>201</v>
      </c>
      <c r="D86" s="20">
        <v>45.569620253164558</v>
      </c>
      <c r="E86" s="20">
        <v>52.439024390243901</v>
      </c>
      <c r="F86" s="20">
        <v>52.80898876404494</v>
      </c>
      <c r="G86" s="20">
        <v>55.208333333333336</v>
      </c>
      <c r="H86" s="20">
        <v>56.19047619047619</v>
      </c>
      <c r="I86" s="20">
        <v>58.407079646017699</v>
      </c>
      <c r="J86" s="20">
        <v>57.936507936507944</v>
      </c>
      <c r="K86" s="20">
        <v>56.934306569343065</v>
      </c>
      <c r="L86" s="20">
        <v>59.574468085106382</v>
      </c>
      <c r="M86" s="20">
        <v>61.904761904761905</v>
      </c>
      <c r="N86" s="20">
        <v>62.580645161290327</v>
      </c>
      <c r="O86" s="20">
        <v>60.919540229885058</v>
      </c>
      <c r="P86" s="20">
        <v>56.650246305418719</v>
      </c>
      <c r="Q86" s="20">
        <v>54.978354978354979</v>
      </c>
      <c r="R86" s="20">
        <v>55.118110236220474</v>
      </c>
      <c r="S86" s="20">
        <v>53.264604810996566</v>
      </c>
      <c r="T86" s="20">
        <v>54.632587859424916</v>
      </c>
      <c r="U86" s="20">
        <v>52.694610778443121</v>
      </c>
      <c r="V86" s="20">
        <v>54.084507042253513</v>
      </c>
      <c r="W86" s="20">
        <v>54.787234042553187</v>
      </c>
      <c r="X86" s="20">
        <v>55.147058823529413</v>
      </c>
      <c r="Y86" s="20">
        <v>56.310679611650485</v>
      </c>
      <c r="Z86" s="20">
        <f>(Z70/(Z70+Z69))*100</f>
        <v>56.372549019607845</v>
      </c>
    </row>
    <row r="87" spans="3:26">
      <c r="C87" t="s">
        <v>202</v>
      </c>
      <c r="D87" s="20">
        <v>53.846153846153847</v>
      </c>
      <c r="E87" s="20">
        <v>64.15094339622641</v>
      </c>
      <c r="F87" s="20">
        <v>62.5</v>
      </c>
      <c r="G87" s="20">
        <v>61.53846153846154</v>
      </c>
      <c r="H87" s="20">
        <v>56.666666666666664</v>
      </c>
      <c r="I87" s="20">
        <v>58.333333333333336</v>
      </c>
      <c r="J87" s="20">
        <v>59.433962264150942</v>
      </c>
      <c r="K87" s="20">
        <v>57.291666666666664</v>
      </c>
      <c r="L87" s="20">
        <v>61.53846153846154</v>
      </c>
      <c r="M87" s="20">
        <v>62.264150943396224</v>
      </c>
      <c r="N87" s="20">
        <v>56.896551724137936</v>
      </c>
      <c r="O87" s="20">
        <v>60.344827586206897</v>
      </c>
      <c r="P87" s="20">
        <v>65.573770491803273</v>
      </c>
      <c r="Q87" s="20">
        <v>65.277777777777786</v>
      </c>
      <c r="R87" s="20">
        <v>65.909090909090907</v>
      </c>
      <c r="S87" s="20">
        <v>64.705882352941174</v>
      </c>
      <c r="T87" s="20">
        <v>69.523809523809518</v>
      </c>
      <c r="U87" s="20">
        <v>60.273972602739725</v>
      </c>
      <c r="V87" s="20">
        <v>63.749999999999993</v>
      </c>
      <c r="W87" s="20">
        <v>62.941176470588232</v>
      </c>
      <c r="X87" s="20">
        <v>64.367816091954026</v>
      </c>
      <c r="Y87" s="20">
        <v>64.321608040200999</v>
      </c>
      <c r="Z87" s="20">
        <f>(Z72/(Z72+Z71))*100</f>
        <v>62.162162162162161</v>
      </c>
    </row>
  </sheetData>
  <pageMargins left="0.7" right="0.7" top="0.75" bottom="0.75" header="0.3" footer="0.3"/>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3"/>
  <sheetViews>
    <sheetView zoomScale="74" zoomScaleNormal="74" zoomScalePageLayoutView="74" workbookViewId="0"/>
  </sheetViews>
  <sheetFormatPr baseColWidth="10" defaultColWidth="8.83203125" defaultRowHeight="14" x14ac:dyDescent="0"/>
  <cols>
    <col min="3" max="3" width="29.33203125" customWidth="1"/>
  </cols>
  <sheetData>
    <row r="1" spans="1:26">
      <c r="A1" t="s">
        <v>286</v>
      </c>
    </row>
    <row r="3" spans="1:26">
      <c r="D3" t="s">
        <v>1</v>
      </c>
      <c r="E3" t="s">
        <v>6</v>
      </c>
      <c r="F3" t="s">
        <v>7</v>
      </c>
      <c r="G3" t="s">
        <v>8</v>
      </c>
      <c r="H3" t="s">
        <v>9</v>
      </c>
      <c r="I3" t="s">
        <v>10</v>
      </c>
      <c r="J3" t="s">
        <v>11</v>
      </c>
      <c r="K3" t="s">
        <v>12</v>
      </c>
      <c r="L3" t="s">
        <v>13</v>
      </c>
      <c r="M3" t="s">
        <v>14</v>
      </c>
      <c r="N3" t="s">
        <v>15</v>
      </c>
      <c r="O3" t="s">
        <v>16</v>
      </c>
      <c r="P3" t="s">
        <v>17</v>
      </c>
      <c r="Q3" t="s">
        <v>18</v>
      </c>
      <c r="R3" t="s">
        <v>19</v>
      </c>
      <c r="S3" t="s">
        <v>20</v>
      </c>
      <c r="T3" t="s">
        <v>21</v>
      </c>
      <c r="U3" t="s">
        <v>22</v>
      </c>
      <c r="V3" t="s">
        <v>23</v>
      </c>
      <c r="W3" t="s">
        <v>24</v>
      </c>
      <c r="X3" t="s">
        <v>25</v>
      </c>
      <c r="Y3" t="s">
        <v>26</v>
      </c>
      <c r="Z3" t="s">
        <v>31</v>
      </c>
    </row>
    <row r="4" spans="1:26" ht="28">
      <c r="B4" s="4" t="s">
        <v>135</v>
      </c>
      <c r="C4" t="s">
        <v>29</v>
      </c>
      <c r="D4" t="s">
        <v>49</v>
      </c>
      <c r="E4" s="15">
        <v>22068</v>
      </c>
      <c r="F4" s="15">
        <v>22356</v>
      </c>
      <c r="G4" s="15">
        <v>21693</v>
      </c>
      <c r="H4" s="15">
        <v>20946</v>
      </c>
      <c r="I4" s="15">
        <v>20937</v>
      </c>
      <c r="J4" s="15">
        <v>20817</v>
      </c>
      <c r="K4" s="15">
        <v>21840</v>
      </c>
      <c r="L4" s="15">
        <v>22641</v>
      </c>
      <c r="M4" s="15">
        <v>23070</v>
      </c>
      <c r="N4" s="15">
        <v>24447</v>
      </c>
      <c r="O4" s="15">
        <v>27087</v>
      </c>
      <c r="P4" s="15">
        <v>29514</v>
      </c>
      <c r="Q4" s="15">
        <v>30636</v>
      </c>
      <c r="R4" s="15">
        <v>30864</v>
      </c>
      <c r="S4" s="15">
        <v>31404</v>
      </c>
      <c r="T4" s="15">
        <v>32643</v>
      </c>
      <c r="U4" s="15">
        <v>33441</v>
      </c>
      <c r="V4" s="15">
        <v>35805</v>
      </c>
      <c r="W4" s="15">
        <v>37560</v>
      </c>
      <c r="X4" s="15">
        <v>38391</v>
      </c>
      <c r="Y4" s="15">
        <v>39129</v>
      </c>
      <c r="Z4" s="15">
        <v>40890</v>
      </c>
    </row>
    <row r="5" spans="1:26">
      <c r="D5" t="s">
        <v>50</v>
      </c>
      <c r="E5" s="15">
        <v>18921</v>
      </c>
      <c r="F5" s="15">
        <v>19803</v>
      </c>
      <c r="G5" s="15">
        <v>20007</v>
      </c>
      <c r="H5" s="15">
        <v>20277</v>
      </c>
      <c r="I5" s="15">
        <v>20649</v>
      </c>
      <c r="J5" s="15">
        <v>21375</v>
      </c>
      <c r="K5" s="15">
        <v>22953</v>
      </c>
      <c r="L5" s="15">
        <v>24294</v>
      </c>
      <c r="M5" s="15">
        <v>24687</v>
      </c>
      <c r="N5" s="15">
        <v>26127</v>
      </c>
      <c r="O5" s="15">
        <v>28551</v>
      </c>
      <c r="P5" s="15">
        <v>30777</v>
      </c>
      <c r="Q5" s="15">
        <v>32946</v>
      </c>
      <c r="R5" s="15">
        <v>33993</v>
      </c>
      <c r="S5" s="15">
        <v>35529</v>
      </c>
      <c r="T5" s="15">
        <v>38382</v>
      </c>
      <c r="U5" s="15">
        <v>40044</v>
      </c>
      <c r="V5" s="15">
        <v>41667</v>
      </c>
      <c r="W5" s="15">
        <v>43134</v>
      </c>
      <c r="X5" s="15">
        <v>44991</v>
      </c>
      <c r="Y5" s="15">
        <v>46662</v>
      </c>
      <c r="Z5" s="15">
        <v>48825</v>
      </c>
    </row>
    <row r="6" spans="1:26">
      <c r="C6" t="s">
        <v>233</v>
      </c>
      <c r="D6" t="s">
        <v>49</v>
      </c>
      <c r="E6" s="15">
        <v>393</v>
      </c>
      <c r="F6" s="15">
        <v>399</v>
      </c>
      <c r="G6" s="15">
        <v>321</v>
      </c>
      <c r="H6" s="15">
        <v>306</v>
      </c>
      <c r="I6" s="15">
        <v>333</v>
      </c>
      <c r="J6" s="15">
        <v>315</v>
      </c>
      <c r="K6" s="15">
        <v>282</v>
      </c>
      <c r="L6" s="15">
        <v>303</v>
      </c>
      <c r="M6" s="15">
        <v>309</v>
      </c>
      <c r="N6" s="15">
        <v>255</v>
      </c>
      <c r="O6" s="15">
        <v>282</v>
      </c>
      <c r="P6" s="15">
        <v>297</v>
      </c>
      <c r="Q6" s="15">
        <v>336</v>
      </c>
      <c r="R6" s="15">
        <v>357</v>
      </c>
      <c r="S6" s="15">
        <v>342</v>
      </c>
      <c r="T6" s="15">
        <v>321</v>
      </c>
      <c r="U6" s="15">
        <v>345</v>
      </c>
      <c r="V6" s="15">
        <v>387</v>
      </c>
      <c r="W6" s="15">
        <v>408</v>
      </c>
      <c r="X6" s="15">
        <v>414</v>
      </c>
      <c r="Y6" s="15">
        <v>459</v>
      </c>
      <c r="Z6" s="15">
        <v>426</v>
      </c>
    </row>
    <row r="7" spans="1:26">
      <c r="D7" t="s">
        <v>50</v>
      </c>
      <c r="E7" s="15">
        <v>285</v>
      </c>
      <c r="F7" s="15">
        <v>321</v>
      </c>
      <c r="G7" s="15">
        <v>303</v>
      </c>
      <c r="H7" s="15">
        <v>315</v>
      </c>
      <c r="I7" s="15">
        <v>363</v>
      </c>
      <c r="J7" s="15">
        <v>381</v>
      </c>
      <c r="K7" s="15">
        <v>372</v>
      </c>
      <c r="L7" s="15">
        <v>432</v>
      </c>
      <c r="M7" s="15">
        <v>423</v>
      </c>
      <c r="N7" s="15">
        <v>429</v>
      </c>
      <c r="O7" s="15">
        <v>390</v>
      </c>
      <c r="P7" s="15">
        <v>384</v>
      </c>
      <c r="Q7" s="15">
        <v>423</v>
      </c>
      <c r="R7" s="15">
        <v>471</v>
      </c>
      <c r="S7" s="15">
        <v>486</v>
      </c>
      <c r="T7" s="15">
        <v>528</v>
      </c>
      <c r="U7" s="15">
        <v>549</v>
      </c>
      <c r="V7" s="15">
        <v>591</v>
      </c>
      <c r="W7" s="15">
        <v>588</v>
      </c>
      <c r="X7" s="15">
        <v>579</v>
      </c>
      <c r="Y7" s="15">
        <v>630</v>
      </c>
      <c r="Z7" s="15">
        <v>627</v>
      </c>
    </row>
    <row r="8" spans="1:26">
      <c r="C8" t="s">
        <v>234</v>
      </c>
      <c r="D8" t="s">
        <v>49</v>
      </c>
      <c r="E8" s="15">
        <v>600</v>
      </c>
      <c r="F8" s="15">
        <v>642</v>
      </c>
      <c r="G8" s="15">
        <v>642</v>
      </c>
      <c r="H8" s="15">
        <v>648</v>
      </c>
      <c r="I8" s="15">
        <v>660</v>
      </c>
      <c r="J8" s="15">
        <v>642</v>
      </c>
      <c r="K8" s="15">
        <v>648</v>
      </c>
      <c r="L8" s="15">
        <v>735</v>
      </c>
      <c r="M8" s="15">
        <v>729</v>
      </c>
      <c r="N8" s="15">
        <v>822</v>
      </c>
      <c r="O8" s="15">
        <v>891</v>
      </c>
      <c r="P8" s="15">
        <v>948</v>
      </c>
      <c r="Q8" s="15">
        <v>1029</v>
      </c>
      <c r="R8" s="15">
        <v>1014</v>
      </c>
      <c r="S8" s="15">
        <v>996</v>
      </c>
      <c r="T8" s="15">
        <v>1071</v>
      </c>
      <c r="U8" s="15">
        <v>1092</v>
      </c>
      <c r="V8" s="15">
        <v>1161</v>
      </c>
      <c r="W8" s="15">
        <v>1191</v>
      </c>
      <c r="X8" s="15">
        <v>1140</v>
      </c>
      <c r="Y8" s="15">
        <v>1182</v>
      </c>
      <c r="Z8" s="15">
        <v>1194</v>
      </c>
    </row>
    <row r="9" spans="1:26">
      <c r="D9" t="s">
        <v>50</v>
      </c>
      <c r="E9" s="15">
        <v>453</v>
      </c>
      <c r="F9" s="15">
        <v>501</v>
      </c>
      <c r="G9" s="15">
        <v>519</v>
      </c>
      <c r="H9" s="15">
        <v>513</v>
      </c>
      <c r="I9" s="15">
        <v>510</v>
      </c>
      <c r="J9" s="15">
        <v>501</v>
      </c>
      <c r="K9" s="15">
        <v>570</v>
      </c>
      <c r="L9" s="15">
        <v>672</v>
      </c>
      <c r="M9" s="15">
        <v>663</v>
      </c>
      <c r="N9" s="15">
        <v>744</v>
      </c>
      <c r="O9" s="15">
        <v>870</v>
      </c>
      <c r="P9" s="15">
        <v>951</v>
      </c>
      <c r="Q9" s="15">
        <v>1062</v>
      </c>
      <c r="R9" s="15">
        <v>1038</v>
      </c>
      <c r="S9" s="15">
        <v>1044</v>
      </c>
      <c r="T9" s="15">
        <v>1083</v>
      </c>
      <c r="U9" s="15">
        <v>1203</v>
      </c>
      <c r="V9" s="15">
        <v>1332</v>
      </c>
      <c r="W9" s="15">
        <v>1320</v>
      </c>
      <c r="X9" s="15">
        <v>1392</v>
      </c>
      <c r="Y9" s="15">
        <v>1371</v>
      </c>
      <c r="Z9" s="15">
        <v>1350</v>
      </c>
    </row>
    <row r="10" spans="1:26">
      <c r="C10" t="s">
        <v>235</v>
      </c>
      <c r="D10" t="s">
        <v>49</v>
      </c>
      <c r="E10" s="15">
        <v>84</v>
      </c>
      <c r="F10" s="15">
        <v>81</v>
      </c>
      <c r="G10" s="15">
        <v>90</v>
      </c>
      <c r="H10" s="15">
        <v>93</v>
      </c>
      <c r="I10" s="15">
        <v>78</v>
      </c>
      <c r="J10" s="15">
        <v>60</v>
      </c>
      <c r="K10" s="15">
        <v>63</v>
      </c>
      <c r="L10" s="15">
        <v>66</v>
      </c>
      <c r="M10" s="15">
        <v>81</v>
      </c>
      <c r="N10" s="15">
        <v>81</v>
      </c>
      <c r="O10" s="15">
        <v>84</v>
      </c>
      <c r="P10" s="15">
        <v>96</v>
      </c>
      <c r="Q10" s="15">
        <v>117</v>
      </c>
      <c r="R10" s="15">
        <v>126</v>
      </c>
      <c r="S10" s="15">
        <v>147</v>
      </c>
      <c r="T10" s="15">
        <v>162</v>
      </c>
      <c r="U10" s="15">
        <v>159</v>
      </c>
      <c r="V10" s="15">
        <v>171</v>
      </c>
      <c r="W10" s="15">
        <v>192</v>
      </c>
      <c r="X10" s="15">
        <v>174</v>
      </c>
      <c r="Y10" s="15">
        <v>195</v>
      </c>
      <c r="Z10" s="15">
        <v>186</v>
      </c>
    </row>
    <row r="11" spans="1:26">
      <c r="D11" t="s">
        <v>50</v>
      </c>
      <c r="E11" s="15">
        <v>120</v>
      </c>
      <c r="F11" s="15">
        <v>120</v>
      </c>
      <c r="G11" s="15">
        <v>150</v>
      </c>
      <c r="H11" s="15">
        <v>177</v>
      </c>
      <c r="I11" s="15">
        <v>177</v>
      </c>
      <c r="J11" s="15">
        <v>159</v>
      </c>
      <c r="K11" s="15">
        <v>180</v>
      </c>
      <c r="L11" s="15">
        <v>207</v>
      </c>
      <c r="M11" s="15">
        <v>219</v>
      </c>
      <c r="N11" s="15">
        <v>216</v>
      </c>
      <c r="O11" s="15">
        <v>240</v>
      </c>
      <c r="P11" s="15">
        <v>285</v>
      </c>
      <c r="Q11" s="15">
        <v>270</v>
      </c>
      <c r="R11" s="15">
        <v>255</v>
      </c>
      <c r="S11" s="15">
        <v>288</v>
      </c>
      <c r="T11" s="15">
        <v>351</v>
      </c>
      <c r="U11" s="15">
        <v>378</v>
      </c>
      <c r="V11" s="15">
        <v>423</v>
      </c>
      <c r="W11" s="15">
        <v>441</v>
      </c>
      <c r="X11" s="15">
        <v>420</v>
      </c>
      <c r="Y11" s="15">
        <v>489</v>
      </c>
      <c r="Z11" s="15">
        <v>480</v>
      </c>
    </row>
    <row r="12" spans="1:26">
      <c r="C12" t="s">
        <v>236</v>
      </c>
      <c r="D12" t="s">
        <v>49</v>
      </c>
      <c r="E12" s="15">
        <v>1512</v>
      </c>
      <c r="F12" s="15">
        <v>1566</v>
      </c>
      <c r="G12" s="15">
        <v>1671</v>
      </c>
      <c r="H12" s="15">
        <v>1575</v>
      </c>
      <c r="I12" s="15">
        <v>1617</v>
      </c>
      <c r="J12" s="15">
        <v>1722</v>
      </c>
      <c r="K12" s="15">
        <v>1842</v>
      </c>
      <c r="L12" s="15">
        <v>1818</v>
      </c>
      <c r="M12" s="15">
        <v>1782</v>
      </c>
      <c r="N12" s="15">
        <v>1869</v>
      </c>
      <c r="O12" s="15">
        <v>1956</v>
      </c>
      <c r="P12" s="15">
        <v>2043</v>
      </c>
      <c r="Q12" s="15">
        <v>2070</v>
      </c>
      <c r="R12" s="15">
        <v>2160</v>
      </c>
      <c r="S12" s="15">
        <v>2262</v>
      </c>
      <c r="T12" s="15">
        <v>2415</v>
      </c>
      <c r="U12" s="15">
        <v>2445</v>
      </c>
      <c r="V12" s="15">
        <v>2451</v>
      </c>
      <c r="W12" s="15">
        <v>2574</v>
      </c>
      <c r="X12" s="15">
        <v>2586</v>
      </c>
      <c r="Y12" s="15">
        <v>2442</v>
      </c>
      <c r="Z12" s="15">
        <v>2397</v>
      </c>
    </row>
    <row r="13" spans="1:26">
      <c r="D13" t="s">
        <v>50</v>
      </c>
      <c r="E13" s="15">
        <v>1371</v>
      </c>
      <c r="F13" s="15">
        <v>1410</v>
      </c>
      <c r="G13" s="15">
        <v>1515</v>
      </c>
      <c r="H13" s="15">
        <v>1596</v>
      </c>
      <c r="I13" s="15">
        <v>1671</v>
      </c>
      <c r="J13" s="15">
        <v>1707</v>
      </c>
      <c r="K13" s="15">
        <v>1917</v>
      </c>
      <c r="L13" s="15">
        <v>2082</v>
      </c>
      <c r="M13" s="15">
        <v>2187</v>
      </c>
      <c r="N13" s="15">
        <v>2409</v>
      </c>
      <c r="O13" s="15">
        <v>2640</v>
      </c>
      <c r="P13" s="15">
        <v>2850</v>
      </c>
      <c r="Q13" s="15">
        <v>2967</v>
      </c>
      <c r="R13" s="15">
        <v>3117</v>
      </c>
      <c r="S13" s="15">
        <v>3177</v>
      </c>
      <c r="T13" s="15">
        <v>3345</v>
      </c>
      <c r="U13" s="15">
        <v>3414</v>
      </c>
      <c r="V13" s="15">
        <v>3423</v>
      </c>
      <c r="W13" s="15">
        <v>3327</v>
      </c>
      <c r="X13" s="15">
        <v>3261</v>
      </c>
      <c r="Y13" s="15">
        <v>3222</v>
      </c>
      <c r="Z13" s="15">
        <v>3291</v>
      </c>
    </row>
    <row r="14" spans="1:26">
      <c r="C14" t="s">
        <v>237</v>
      </c>
      <c r="D14" t="s">
        <v>49</v>
      </c>
      <c r="E14" s="15">
        <v>3813</v>
      </c>
      <c r="F14" s="15">
        <v>3726</v>
      </c>
      <c r="G14" s="15">
        <v>3639</v>
      </c>
      <c r="H14" s="15">
        <v>3549</v>
      </c>
      <c r="I14" s="15">
        <v>3678</v>
      </c>
      <c r="J14" s="15">
        <v>3885</v>
      </c>
      <c r="K14" s="15">
        <v>4266</v>
      </c>
      <c r="L14" s="15">
        <v>4881</v>
      </c>
      <c r="M14" s="15">
        <v>5028</v>
      </c>
      <c r="N14" s="15">
        <v>5127</v>
      </c>
      <c r="O14" s="15">
        <v>5709</v>
      </c>
      <c r="P14" s="15">
        <v>6072</v>
      </c>
      <c r="Q14" s="15">
        <v>6351</v>
      </c>
      <c r="R14" s="15">
        <v>6276</v>
      </c>
      <c r="S14" s="15">
        <v>6378</v>
      </c>
      <c r="T14" s="15">
        <v>6522</v>
      </c>
      <c r="U14" s="15">
        <v>6756</v>
      </c>
      <c r="V14" s="15">
        <v>6921</v>
      </c>
      <c r="W14" s="15">
        <v>7383</v>
      </c>
      <c r="X14" s="15">
        <v>7290</v>
      </c>
      <c r="Y14" s="15">
        <v>7407</v>
      </c>
      <c r="Z14" s="15">
        <v>7806</v>
      </c>
    </row>
    <row r="15" spans="1:26">
      <c r="D15" t="s">
        <v>50</v>
      </c>
      <c r="E15" s="15">
        <v>2028</v>
      </c>
      <c r="F15" s="15">
        <v>1995</v>
      </c>
      <c r="G15" s="15">
        <v>1929</v>
      </c>
      <c r="H15" s="15">
        <v>1947</v>
      </c>
      <c r="I15" s="15">
        <v>2142</v>
      </c>
      <c r="J15" s="15">
        <v>2373</v>
      </c>
      <c r="K15" s="15">
        <v>2577</v>
      </c>
      <c r="L15" s="15">
        <v>3120</v>
      </c>
      <c r="M15" s="15">
        <v>3135</v>
      </c>
      <c r="N15" s="15">
        <v>3285</v>
      </c>
      <c r="O15" s="15">
        <v>3519</v>
      </c>
      <c r="P15" s="15">
        <v>3657</v>
      </c>
      <c r="Q15" s="15">
        <v>4011</v>
      </c>
      <c r="R15" s="15">
        <v>3864</v>
      </c>
      <c r="S15" s="15">
        <v>3999</v>
      </c>
      <c r="T15" s="15">
        <v>4194</v>
      </c>
      <c r="U15" s="15">
        <v>4428</v>
      </c>
      <c r="V15" s="15">
        <v>4437</v>
      </c>
      <c r="W15" s="15">
        <v>4734</v>
      </c>
      <c r="X15" s="15">
        <v>4923</v>
      </c>
      <c r="Y15" s="15">
        <v>5355</v>
      </c>
      <c r="Z15" s="15">
        <v>5736</v>
      </c>
    </row>
    <row r="16" spans="1:26">
      <c r="C16" t="s">
        <v>238</v>
      </c>
      <c r="D16" t="s">
        <v>49</v>
      </c>
      <c r="E16" s="15">
        <v>159</v>
      </c>
      <c r="F16" s="15">
        <v>156</v>
      </c>
      <c r="G16" s="15">
        <v>174</v>
      </c>
      <c r="H16" s="15">
        <v>165</v>
      </c>
      <c r="I16" s="15">
        <v>171</v>
      </c>
      <c r="J16" s="15">
        <v>168</v>
      </c>
      <c r="K16" s="15">
        <v>195</v>
      </c>
      <c r="L16" s="15">
        <v>210</v>
      </c>
      <c r="M16" s="15">
        <v>162</v>
      </c>
      <c r="N16" s="15">
        <v>174</v>
      </c>
      <c r="O16" s="15">
        <v>201</v>
      </c>
      <c r="P16" s="15">
        <v>270</v>
      </c>
      <c r="Q16" s="15">
        <v>297</v>
      </c>
      <c r="R16" s="15">
        <v>300</v>
      </c>
      <c r="S16" s="15">
        <v>315</v>
      </c>
      <c r="T16" s="15">
        <v>378</v>
      </c>
      <c r="U16" s="15">
        <v>375</v>
      </c>
      <c r="V16" s="15">
        <v>378</v>
      </c>
      <c r="W16" s="15">
        <v>420</v>
      </c>
      <c r="X16" s="15">
        <v>423</v>
      </c>
      <c r="Y16" s="15">
        <v>423</v>
      </c>
      <c r="Z16" s="15">
        <v>456</v>
      </c>
    </row>
    <row r="17" spans="3:26">
      <c r="D17" t="s">
        <v>50</v>
      </c>
      <c r="E17" s="15">
        <v>222</v>
      </c>
      <c r="F17" s="15">
        <v>216</v>
      </c>
      <c r="G17" s="15">
        <v>231</v>
      </c>
      <c r="H17" s="15">
        <v>207</v>
      </c>
      <c r="I17" s="15">
        <v>231</v>
      </c>
      <c r="J17" s="15">
        <v>246</v>
      </c>
      <c r="K17" s="15">
        <v>288</v>
      </c>
      <c r="L17" s="15">
        <v>309</v>
      </c>
      <c r="M17" s="15">
        <v>279</v>
      </c>
      <c r="N17" s="15">
        <v>315</v>
      </c>
      <c r="O17" s="15">
        <v>345</v>
      </c>
      <c r="P17" s="15">
        <v>435</v>
      </c>
      <c r="Q17" s="15">
        <v>534</v>
      </c>
      <c r="R17" s="15">
        <v>654</v>
      </c>
      <c r="S17" s="15">
        <v>726</v>
      </c>
      <c r="T17" s="15">
        <v>828</v>
      </c>
      <c r="U17" s="15">
        <v>861</v>
      </c>
      <c r="V17" s="15">
        <v>783</v>
      </c>
      <c r="W17" s="15">
        <v>825</v>
      </c>
      <c r="X17" s="15">
        <v>936</v>
      </c>
      <c r="Y17" s="15">
        <v>843</v>
      </c>
      <c r="Z17" s="15">
        <v>888</v>
      </c>
    </row>
    <row r="18" spans="3:26">
      <c r="C18" t="s">
        <v>239</v>
      </c>
      <c r="D18" t="s">
        <v>49</v>
      </c>
      <c r="E18" s="15">
        <v>789</v>
      </c>
      <c r="F18" s="15">
        <v>756</v>
      </c>
      <c r="G18" s="15">
        <v>783</v>
      </c>
      <c r="H18" s="15">
        <v>795</v>
      </c>
      <c r="I18" s="15">
        <v>837</v>
      </c>
      <c r="J18" s="15">
        <v>873</v>
      </c>
      <c r="K18" s="15">
        <v>960</v>
      </c>
      <c r="L18" s="15">
        <v>1083</v>
      </c>
      <c r="M18" s="15">
        <v>1194</v>
      </c>
      <c r="N18" s="15">
        <v>1341</v>
      </c>
      <c r="O18" s="15">
        <v>1647</v>
      </c>
      <c r="P18" s="15">
        <v>1887</v>
      </c>
      <c r="Q18" s="15">
        <v>1857</v>
      </c>
      <c r="R18" s="15">
        <v>1731</v>
      </c>
      <c r="S18" s="15">
        <v>1746</v>
      </c>
      <c r="T18" s="15">
        <v>1632</v>
      </c>
      <c r="U18" s="15">
        <v>1614</v>
      </c>
      <c r="V18" s="15">
        <v>1788</v>
      </c>
      <c r="W18" s="15">
        <v>1932</v>
      </c>
      <c r="X18" s="15">
        <v>1992</v>
      </c>
      <c r="Y18" s="15">
        <v>2022</v>
      </c>
      <c r="Z18" s="15">
        <v>2121</v>
      </c>
    </row>
    <row r="19" spans="3:26">
      <c r="D19" t="s">
        <v>50</v>
      </c>
      <c r="E19" s="15">
        <v>222</v>
      </c>
      <c r="F19" s="15">
        <v>228</v>
      </c>
      <c r="G19" s="15">
        <v>234</v>
      </c>
      <c r="H19" s="15">
        <v>243</v>
      </c>
      <c r="I19" s="15">
        <v>261</v>
      </c>
      <c r="J19" s="15">
        <v>300</v>
      </c>
      <c r="K19" s="15">
        <v>330</v>
      </c>
      <c r="L19" s="15">
        <v>411</v>
      </c>
      <c r="M19" s="15">
        <v>483</v>
      </c>
      <c r="N19" s="15">
        <v>576</v>
      </c>
      <c r="O19" s="15">
        <v>675</v>
      </c>
      <c r="P19" s="15">
        <v>696</v>
      </c>
      <c r="Q19" s="15">
        <v>579</v>
      </c>
      <c r="R19" s="15">
        <v>531</v>
      </c>
      <c r="S19" s="15">
        <v>486</v>
      </c>
      <c r="T19" s="15">
        <v>450</v>
      </c>
      <c r="U19" s="15">
        <v>414</v>
      </c>
      <c r="V19" s="15">
        <v>705</v>
      </c>
      <c r="W19" s="15">
        <v>735</v>
      </c>
      <c r="X19" s="15">
        <v>774</v>
      </c>
      <c r="Y19" s="15">
        <v>828</v>
      </c>
      <c r="Z19" s="15">
        <v>846</v>
      </c>
    </row>
    <row r="20" spans="3:26">
      <c r="C20" t="s">
        <v>240</v>
      </c>
      <c r="D20" t="s">
        <v>49</v>
      </c>
      <c r="E20" s="15">
        <v>264</v>
      </c>
      <c r="F20" s="15">
        <v>276</v>
      </c>
      <c r="G20" s="15">
        <v>276</v>
      </c>
      <c r="H20" s="15">
        <v>306</v>
      </c>
      <c r="I20" s="15">
        <v>267</v>
      </c>
      <c r="J20" s="15">
        <v>249</v>
      </c>
      <c r="K20" s="15">
        <v>264</v>
      </c>
      <c r="L20" s="15">
        <v>249</v>
      </c>
      <c r="M20" s="15">
        <v>228</v>
      </c>
      <c r="N20" s="15">
        <v>255</v>
      </c>
      <c r="O20" s="15">
        <v>258</v>
      </c>
      <c r="P20" s="15">
        <v>240</v>
      </c>
      <c r="Q20" s="15">
        <v>219</v>
      </c>
      <c r="R20" s="15">
        <v>222</v>
      </c>
      <c r="S20" s="15">
        <v>132</v>
      </c>
      <c r="T20" s="15">
        <v>150</v>
      </c>
      <c r="U20" s="15">
        <v>144</v>
      </c>
      <c r="V20" s="15">
        <v>21</v>
      </c>
      <c r="W20" s="15">
        <v>9</v>
      </c>
      <c r="X20" s="15">
        <v>18</v>
      </c>
      <c r="Y20" s="15">
        <v>15</v>
      </c>
      <c r="Z20" s="15">
        <v>18</v>
      </c>
    </row>
    <row r="21" spans="3:26">
      <c r="D21" t="s">
        <v>50</v>
      </c>
      <c r="E21" s="15">
        <v>246</v>
      </c>
      <c r="F21" s="15">
        <v>255</v>
      </c>
      <c r="G21" s="15">
        <v>309</v>
      </c>
      <c r="H21" s="15">
        <v>312</v>
      </c>
      <c r="I21" s="15">
        <v>249</v>
      </c>
      <c r="J21" s="15">
        <v>264</v>
      </c>
      <c r="K21" s="15">
        <v>315</v>
      </c>
      <c r="L21" s="15">
        <v>270</v>
      </c>
      <c r="M21" s="15">
        <v>228</v>
      </c>
      <c r="N21" s="15">
        <v>237</v>
      </c>
      <c r="O21" s="15">
        <v>219</v>
      </c>
      <c r="P21" s="15">
        <v>243</v>
      </c>
      <c r="Q21" s="15">
        <v>255</v>
      </c>
      <c r="R21" s="15">
        <v>270</v>
      </c>
      <c r="S21" s="15">
        <v>126</v>
      </c>
      <c r="T21" s="15">
        <v>210</v>
      </c>
      <c r="U21" s="15">
        <v>210</v>
      </c>
      <c r="V21" s="15">
        <v>39</v>
      </c>
      <c r="W21" s="15">
        <v>3</v>
      </c>
      <c r="X21" s="15">
        <v>3</v>
      </c>
      <c r="Y21" s="15">
        <v>9</v>
      </c>
      <c r="Z21" s="15">
        <v>12</v>
      </c>
    </row>
    <row r="22" spans="3:26">
      <c r="C22" t="s">
        <v>218</v>
      </c>
      <c r="D22" t="s">
        <v>49</v>
      </c>
      <c r="E22" s="15">
        <v>1068</v>
      </c>
      <c r="F22" s="15">
        <v>1074</v>
      </c>
      <c r="G22" s="15">
        <v>954</v>
      </c>
      <c r="H22" s="15">
        <v>948</v>
      </c>
      <c r="I22" s="15">
        <v>945</v>
      </c>
      <c r="J22" s="15">
        <v>876</v>
      </c>
      <c r="K22" s="15">
        <v>981</v>
      </c>
      <c r="L22" s="15">
        <v>783</v>
      </c>
      <c r="M22" s="15">
        <v>741</v>
      </c>
      <c r="N22" s="15">
        <v>738</v>
      </c>
      <c r="O22" s="15">
        <v>819</v>
      </c>
      <c r="P22" s="15">
        <v>846</v>
      </c>
      <c r="Q22" s="15">
        <v>852</v>
      </c>
      <c r="R22" s="15">
        <v>978</v>
      </c>
      <c r="S22" s="15">
        <v>1035</v>
      </c>
      <c r="T22" s="15">
        <v>1053</v>
      </c>
      <c r="U22" s="15">
        <v>1041</v>
      </c>
      <c r="V22" s="15">
        <v>1116</v>
      </c>
      <c r="W22" s="15">
        <v>1011</v>
      </c>
      <c r="X22" s="15">
        <v>1161</v>
      </c>
      <c r="Y22" s="15">
        <v>1341</v>
      </c>
      <c r="Z22" s="15">
        <v>1389</v>
      </c>
    </row>
    <row r="23" spans="3:26">
      <c r="D23" t="s">
        <v>50</v>
      </c>
      <c r="E23" s="15">
        <v>2427</v>
      </c>
      <c r="F23" s="15">
        <v>2568</v>
      </c>
      <c r="G23" s="15">
        <v>2484</v>
      </c>
      <c r="H23" s="15">
        <v>2478</v>
      </c>
      <c r="I23" s="15">
        <v>2532</v>
      </c>
      <c r="J23" s="15">
        <v>2496</v>
      </c>
      <c r="K23" s="15">
        <v>2640</v>
      </c>
      <c r="L23" s="15">
        <v>2370</v>
      </c>
      <c r="M23" s="15">
        <v>2184</v>
      </c>
      <c r="N23" s="15">
        <v>2310</v>
      </c>
      <c r="O23" s="15">
        <v>2601</v>
      </c>
      <c r="P23" s="15">
        <v>2637</v>
      </c>
      <c r="Q23" s="15">
        <v>2769</v>
      </c>
      <c r="R23" s="15">
        <v>3084</v>
      </c>
      <c r="S23" s="15">
        <v>3090</v>
      </c>
      <c r="T23" s="15">
        <v>3240</v>
      </c>
      <c r="U23" s="15">
        <v>3216</v>
      </c>
      <c r="V23" s="15">
        <v>3183</v>
      </c>
      <c r="W23" s="15">
        <v>3222</v>
      </c>
      <c r="X23" s="15">
        <v>3660</v>
      </c>
      <c r="Y23" s="15">
        <v>3798</v>
      </c>
      <c r="Z23" s="15">
        <v>4179</v>
      </c>
    </row>
    <row r="24" spans="3:26">
      <c r="C24" t="s">
        <v>241</v>
      </c>
      <c r="D24" t="s">
        <v>49</v>
      </c>
      <c r="E24" s="15">
        <v>4182</v>
      </c>
      <c r="F24" s="15">
        <v>4233</v>
      </c>
      <c r="G24" s="15">
        <v>3810</v>
      </c>
      <c r="H24" s="15">
        <v>3570</v>
      </c>
      <c r="I24" s="15">
        <v>3465</v>
      </c>
      <c r="J24" s="15">
        <v>3429</v>
      </c>
      <c r="K24" s="15">
        <v>3363</v>
      </c>
      <c r="L24" s="15">
        <v>3630</v>
      </c>
      <c r="M24" s="15">
        <v>3858</v>
      </c>
      <c r="N24" s="15">
        <v>4563</v>
      </c>
      <c r="O24" s="15">
        <v>5613</v>
      </c>
      <c r="P24" s="15">
        <v>6171</v>
      </c>
      <c r="Q24" s="15">
        <v>6132</v>
      </c>
      <c r="R24" s="15">
        <v>6075</v>
      </c>
      <c r="S24" s="15">
        <v>5916</v>
      </c>
      <c r="T24" s="15">
        <v>6201</v>
      </c>
      <c r="U24" s="15">
        <v>6300</v>
      </c>
      <c r="V24" s="15">
        <v>7131</v>
      </c>
      <c r="W24" s="15">
        <v>7800</v>
      </c>
      <c r="X24" s="15">
        <v>8019</v>
      </c>
      <c r="Y24" s="15">
        <v>8307</v>
      </c>
      <c r="Z24" s="15">
        <v>8964</v>
      </c>
    </row>
    <row r="25" spans="3:26">
      <c r="D25" t="s">
        <v>50</v>
      </c>
      <c r="E25" s="15">
        <v>822</v>
      </c>
      <c r="F25" s="15">
        <v>966</v>
      </c>
      <c r="G25" s="15">
        <v>981</v>
      </c>
      <c r="H25" s="15">
        <v>954</v>
      </c>
      <c r="I25" s="15">
        <v>963</v>
      </c>
      <c r="J25" s="15">
        <v>981</v>
      </c>
      <c r="K25" s="15">
        <v>1044</v>
      </c>
      <c r="L25" s="15">
        <v>1140</v>
      </c>
      <c r="M25" s="15">
        <v>1203</v>
      </c>
      <c r="N25" s="15">
        <v>1404</v>
      </c>
      <c r="O25" s="15">
        <v>1731</v>
      </c>
      <c r="P25" s="15">
        <v>1896</v>
      </c>
      <c r="Q25" s="15">
        <v>1842</v>
      </c>
      <c r="R25" s="15">
        <v>1812</v>
      </c>
      <c r="S25" s="15">
        <v>1803</v>
      </c>
      <c r="T25" s="15">
        <v>1875</v>
      </c>
      <c r="U25" s="15">
        <v>1914</v>
      </c>
      <c r="V25" s="15">
        <v>2076</v>
      </c>
      <c r="W25" s="15">
        <v>2301</v>
      </c>
      <c r="X25" s="15">
        <v>2526</v>
      </c>
      <c r="Y25" s="15">
        <v>2628</v>
      </c>
      <c r="Z25" s="15">
        <v>2808</v>
      </c>
    </row>
    <row r="26" spans="3:26">
      <c r="C26" t="s">
        <v>242</v>
      </c>
      <c r="D26" t="s">
        <v>49</v>
      </c>
      <c r="E26" s="15">
        <v>0</v>
      </c>
      <c r="F26" s="15">
        <v>0</v>
      </c>
      <c r="G26" s="15">
        <v>0</v>
      </c>
      <c r="H26" s="15">
        <v>0</v>
      </c>
      <c r="I26" s="15">
        <v>0</v>
      </c>
      <c r="J26" s="15">
        <v>0</v>
      </c>
      <c r="K26" s="15">
        <v>0</v>
      </c>
      <c r="L26" s="15">
        <v>0</v>
      </c>
      <c r="M26" s="15">
        <v>0</v>
      </c>
      <c r="N26" s="15">
        <v>0</v>
      </c>
      <c r="O26" s="15">
        <v>0</v>
      </c>
      <c r="P26" s="15">
        <v>0</v>
      </c>
      <c r="Q26" s="15">
        <v>0</v>
      </c>
      <c r="R26" s="15">
        <v>0</v>
      </c>
      <c r="S26" s="15">
        <v>12</v>
      </c>
      <c r="T26" s="15">
        <v>9</v>
      </c>
      <c r="U26" s="15">
        <v>9</v>
      </c>
      <c r="V26" s="15">
        <v>45</v>
      </c>
      <c r="W26" s="15">
        <v>87</v>
      </c>
      <c r="X26" s="15">
        <v>102</v>
      </c>
      <c r="Y26" s="15">
        <v>129</v>
      </c>
      <c r="Z26" s="15">
        <v>159</v>
      </c>
    </row>
    <row r="27" spans="3:26">
      <c r="D27" t="s">
        <v>50</v>
      </c>
      <c r="E27" s="15">
        <v>0</v>
      </c>
      <c r="F27" s="15">
        <v>0</v>
      </c>
      <c r="G27" s="15">
        <v>0</v>
      </c>
      <c r="H27" s="15">
        <v>0</v>
      </c>
      <c r="I27" s="15">
        <v>0</v>
      </c>
      <c r="J27" s="15">
        <v>0</v>
      </c>
      <c r="K27" s="15">
        <v>0</v>
      </c>
      <c r="L27" s="15">
        <v>0</v>
      </c>
      <c r="M27" s="15">
        <v>0</v>
      </c>
      <c r="N27" s="15">
        <v>0</v>
      </c>
      <c r="O27" s="15">
        <v>0</v>
      </c>
      <c r="P27" s="15">
        <v>0</v>
      </c>
      <c r="Q27" s="15">
        <v>0</v>
      </c>
      <c r="R27" s="15">
        <v>0</v>
      </c>
      <c r="S27" s="15">
        <v>12</v>
      </c>
      <c r="T27" s="15">
        <v>12</v>
      </c>
      <c r="U27" s="15">
        <v>9</v>
      </c>
      <c r="V27" s="15">
        <v>6</v>
      </c>
      <c r="W27" s="15">
        <v>15</v>
      </c>
      <c r="X27" s="15">
        <v>21</v>
      </c>
      <c r="Y27" s="15">
        <v>33</v>
      </c>
      <c r="Z27" s="15">
        <v>60</v>
      </c>
    </row>
    <row r="28" spans="3:26">
      <c r="C28" t="s">
        <v>243</v>
      </c>
      <c r="D28" t="s">
        <v>49</v>
      </c>
      <c r="E28" s="15">
        <v>399</v>
      </c>
      <c r="F28" s="15">
        <v>405</v>
      </c>
      <c r="G28" s="15">
        <v>378</v>
      </c>
      <c r="H28" s="15">
        <v>357</v>
      </c>
      <c r="I28" s="15">
        <v>330</v>
      </c>
      <c r="J28" s="15">
        <v>345</v>
      </c>
      <c r="K28" s="15">
        <v>306</v>
      </c>
      <c r="L28" s="15">
        <v>294</v>
      </c>
      <c r="M28" s="15">
        <v>300</v>
      </c>
      <c r="N28" s="15">
        <v>333</v>
      </c>
      <c r="O28" s="15">
        <v>300</v>
      </c>
      <c r="P28" s="15">
        <v>294</v>
      </c>
      <c r="Q28" s="15">
        <v>282</v>
      </c>
      <c r="R28" s="15">
        <v>303</v>
      </c>
      <c r="S28" s="15">
        <v>324</v>
      </c>
      <c r="T28" s="15">
        <v>363</v>
      </c>
      <c r="U28" s="15">
        <v>360</v>
      </c>
      <c r="V28" s="15">
        <v>390</v>
      </c>
      <c r="W28" s="15">
        <v>363</v>
      </c>
      <c r="X28" s="15">
        <v>330</v>
      </c>
      <c r="Y28" s="15">
        <v>339</v>
      </c>
      <c r="Z28" s="15">
        <v>333</v>
      </c>
    </row>
    <row r="29" spans="3:26">
      <c r="D29" t="s">
        <v>50</v>
      </c>
      <c r="E29" s="15">
        <v>639</v>
      </c>
      <c r="F29" s="15">
        <v>633</v>
      </c>
      <c r="G29" s="15">
        <v>612</v>
      </c>
      <c r="H29" s="15">
        <v>612</v>
      </c>
      <c r="I29" s="15">
        <v>555</v>
      </c>
      <c r="J29" s="15">
        <v>573</v>
      </c>
      <c r="K29" s="15">
        <v>570</v>
      </c>
      <c r="L29" s="15">
        <v>606</v>
      </c>
      <c r="M29" s="15">
        <v>534</v>
      </c>
      <c r="N29" s="15">
        <v>543</v>
      </c>
      <c r="O29" s="15">
        <v>579</v>
      </c>
      <c r="P29" s="15">
        <v>564</v>
      </c>
      <c r="Q29" s="15">
        <v>564</v>
      </c>
      <c r="R29" s="15">
        <v>579</v>
      </c>
      <c r="S29" s="15">
        <v>612</v>
      </c>
      <c r="T29" s="15">
        <v>708</v>
      </c>
      <c r="U29" s="15">
        <v>705</v>
      </c>
      <c r="V29" s="15">
        <v>735</v>
      </c>
      <c r="W29" s="15">
        <v>696</v>
      </c>
      <c r="X29" s="15">
        <v>693</v>
      </c>
      <c r="Y29" s="15">
        <v>663</v>
      </c>
      <c r="Z29" s="15">
        <v>663</v>
      </c>
    </row>
    <row r="30" spans="3:26">
      <c r="C30" t="s">
        <v>244</v>
      </c>
      <c r="D30" t="s">
        <v>49</v>
      </c>
      <c r="E30" s="15">
        <v>63</v>
      </c>
      <c r="F30" s="15">
        <v>57</v>
      </c>
      <c r="G30" s="15">
        <v>57</v>
      </c>
      <c r="H30" s="15">
        <v>45</v>
      </c>
      <c r="I30" s="15">
        <v>48</v>
      </c>
      <c r="J30" s="15">
        <v>48</v>
      </c>
      <c r="K30" s="15">
        <v>66</v>
      </c>
      <c r="L30" s="15">
        <v>81</v>
      </c>
      <c r="M30" s="15">
        <v>69</v>
      </c>
      <c r="N30" s="15">
        <v>66</v>
      </c>
      <c r="O30" s="15">
        <v>66</v>
      </c>
      <c r="P30" s="15">
        <v>57</v>
      </c>
      <c r="Q30" s="15">
        <v>60</v>
      </c>
      <c r="R30" s="15">
        <v>57</v>
      </c>
      <c r="S30" s="15">
        <v>51</v>
      </c>
      <c r="T30" s="15">
        <v>69</v>
      </c>
      <c r="U30" s="15">
        <v>66</v>
      </c>
      <c r="V30" s="15">
        <v>21</v>
      </c>
      <c r="W30" s="15">
        <v>33</v>
      </c>
      <c r="X30" s="15">
        <v>45</v>
      </c>
      <c r="Y30" s="15">
        <v>45</v>
      </c>
      <c r="Z30" s="15">
        <v>45</v>
      </c>
    </row>
    <row r="31" spans="3:26">
      <c r="D31" t="s">
        <v>50</v>
      </c>
      <c r="E31" s="15">
        <v>246</v>
      </c>
      <c r="F31" s="15">
        <v>279</v>
      </c>
      <c r="G31" s="15">
        <v>279</v>
      </c>
      <c r="H31" s="15">
        <v>282</v>
      </c>
      <c r="I31" s="15">
        <v>279</v>
      </c>
      <c r="J31" s="15">
        <v>261</v>
      </c>
      <c r="K31" s="15">
        <v>294</v>
      </c>
      <c r="L31" s="15">
        <v>333</v>
      </c>
      <c r="M31" s="15">
        <v>276</v>
      </c>
      <c r="N31" s="15">
        <v>276</v>
      </c>
      <c r="O31" s="15">
        <v>219</v>
      </c>
      <c r="P31" s="15">
        <v>243</v>
      </c>
      <c r="Q31" s="15">
        <v>240</v>
      </c>
      <c r="R31" s="15">
        <v>225</v>
      </c>
      <c r="S31" s="15">
        <v>225</v>
      </c>
      <c r="T31" s="15">
        <v>276</v>
      </c>
      <c r="U31" s="15">
        <v>309</v>
      </c>
      <c r="V31" s="15">
        <v>303</v>
      </c>
      <c r="W31" s="15">
        <v>324</v>
      </c>
      <c r="X31" s="15">
        <v>327</v>
      </c>
      <c r="Y31" s="15">
        <v>342</v>
      </c>
      <c r="Z31" s="15">
        <v>342</v>
      </c>
    </row>
    <row r="32" spans="3:26">
      <c r="C32" t="s">
        <v>245</v>
      </c>
      <c r="D32" t="s">
        <v>49</v>
      </c>
      <c r="E32" s="15">
        <v>258</v>
      </c>
      <c r="F32" s="15">
        <v>261</v>
      </c>
      <c r="G32" s="15">
        <v>270</v>
      </c>
      <c r="H32" s="15">
        <v>252</v>
      </c>
      <c r="I32" s="15">
        <v>276</v>
      </c>
      <c r="J32" s="15">
        <v>267</v>
      </c>
      <c r="K32" s="15">
        <v>228</v>
      </c>
      <c r="L32" s="15">
        <v>231</v>
      </c>
      <c r="M32" s="15">
        <v>228</v>
      </c>
      <c r="N32" s="15">
        <v>216</v>
      </c>
      <c r="O32" s="15">
        <v>207</v>
      </c>
      <c r="P32" s="15">
        <v>234</v>
      </c>
      <c r="Q32" s="15">
        <v>267</v>
      </c>
      <c r="R32" s="15">
        <v>267</v>
      </c>
      <c r="S32" s="15">
        <v>285</v>
      </c>
      <c r="T32" s="15">
        <v>288</v>
      </c>
      <c r="U32" s="15">
        <v>285</v>
      </c>
      <c r="V32" s="15">
        <v>240</v>
      </c>
      <c r="W32" s="15">
        <v>237</v>
      </c>
      <c r="X32" s="15">
        <v>243</v>
      </c>
      <c r="Y32" s="15">
        <v>237</v>
      </c>
      <c r="Z32" s="15">
        <v>255</v>
      </c>
    </row>
    <row r="33" spans="3:26">
      <c r="D33" t="s">
        <v>50</v>
      </c>
      <c r="E33" s="15">
        <v>516</v>
      </c>
      <c r="F33" s="15">
        <v>516</v>
      </c>
      <c r="G33" s="15">
        <v>510</v>
      </c>
      <c r="H33" s="15">
        <v>498</v>
      </c>
      <c r="I33" s="15">
        <v>519</v>
      </c>
      <c r="J33" s="15">
        <v>510</v>
      </c>
      <c r="K33" s="15">
        <v>519</v>
      </c>
      <c r="L33" s="15">
        <v>504</v>
      </c>
      <c r="M33" s="15">
        <v>471</v>
      </c>
      <c r="N33" s="15">
        <v>504</v>
      </c>
      <c r="O33" s="15">
        <v>516</v>
      </c>
      <c r="P33" s="15">
        <v>555</v>
      </c>
      <c r="Q33" s="15">
        <v>636</v>
      </c>
      <c r="R33" s="15">
        <v>663</v>
      </c>
      <c r="S33" s="15">
        <v>651</v>
      </c>
      <c r="T33" s="15">
        <v>681</v>
      </c>
      <c r="U33" s="15">
        <v>660</v>
      </c>
      <c r="V33" s="15">
        <v>567</v>
      </c>
      <c r="W33" s="15">
        <v>531</v>
      </c>
      <c r="X33" s="15">
        <v>564</v>
      </c>
      <c r="Y33" s="15">
        <v>576</v>
      </c>
      <c r="Z33" s="15">
        <v>558</v>
      </c>
    </row>
    <row r="34" spans="3:26">
      <c r="C34" t="s">
        <v>246</v>
      </c>
      <c r="D34" t="s">
        <v>49</v>
      </c>
      <c r="E34" s="15">
        <v>177</v>
      </c>
      <c r="F34" s="15">
        <v>177</v>
      </c>
      <c r="G34" s="15">
        <v>201</v>
      </c>
      <c r="H34" s="15">
        <v>189</v>
      </c>
      <c r="I34" s="15">
        <v>171</v>
      </c>
      <c r="J34" s="15">
        <v>213</v>
      </c>
      <c r="K34" s="15">
        <v>207</v>
      </c>
      <c r="L34" s="15">
        <v>177</v>
      </c>
      <c r="M34" s="15">
        <v>168</v>
      </c>
      <c r="N34" s="15">
        <v>165</v>
      </c>
      <c r="O34" s="15">
        <v>159</v>
      </c>
      <c r="P34" s="15">
        <v>183</v>
      </c>
      <c r="Q34" s="15">
        <v>210</v>
      </c>
      <c r="R34" s="15">
        <v>201</v>
      </c>
      <c r="S34" s="15">
        <v>189</v>
      </c>
      <c r="T34" s="15">
        <v>204</v>
      </c>
      <c r="U34" s="15">
        <v>225</v>
      </c>
      <c r="V34" s="15">
        <v>228</v>
      </c>
      <c r="W34" s="15">
        <v>207</v>
      </c>
      <c r="X34" s="15">
        <v>195</v>
      </c>
      <c r="Y34" s="15">
        <v>201</v>
      </c>
      <c r="Z34" s="15">
        <v>201</v>
      </c>
    </row>
    <row r="35" spans="3:26">
      <c r="D35" t="s">
        <v>50</v>
      </c>
      <c r="E35" s="15">
        <v>318</v>
      </c>
      <c r="F35" s="15">
        <v>351</v>
      </c>
      <c r="G35" s="15">
        <v>366</v>
      </c>
      <c r="H35" s="15">
        <v>381</v>
      </c>
      <c r="I35" s="15">
        <v>396</v>
      </c>
      <c r="J35" s="15">
        <v>450</v>
      </c>
      <c r="K35" s="15">
        <v>483</v>
      </c>
      <c r="L35" s="15">
        <v>423</v>
      </c>
      <c r="M35" s="15">
        <v>447</v>
      </c>
      <c r="N35" s="15">
        <v>426</v>
      </c>
      <c r="O35" s="15">
        <v>417</v>
      </c>
      <c r="P35" s="15">
        <v>516</v>
      </c>
      <c r="Q35" s="15">
        <v>534</v>
      </c>
      <c r="R35" s="15">
        <v>528</v>
      </c>
      <c r="S35" s="15">
        <v>546</v>
      </c>
      <c r="T35" s="15">
        <v>561</v>
      </c>
      <c r="U35" s="15">
        <v>534</v>
      </c>
      <c r="V35" s="15">
        <v>495</v>
      </c>
      <c r="W35" s="15">
        <v>522</v>
      </c>
      <c r="X35" s="15">
        <v>489</v>
      </c>
      <c r="Y35" s="15">
        <v>465</v>
      </c>
      <c r="Z35" s="15">
        <v>459</v>
      </c>
    </row>
    <row r="36" spans="3:26">
      <c r="C36" t="s">
        <v>247</v>
      </c>
      <c r="D36" t="s">
        <v>49</v>
      </c>
      <c r="E36" s="15">
        <v>486</v>
      </c>
      <c r="F36" s="15">
        <v>492</v>
      </c>
      <c r="G36" s="15">
        <v>477</v>
      </c>
      <c r="H36" s="15">
        <v>522</v>
      </c>
      <c r="I36" s="15">
        <v>561</v>
      </c>
      <c r="J36" s="15">
        <v>570</v>
      </c>
      <c r="K36" s="15">
        <v>624</v>
      </c>
      <c r="L36" s="15">
        <v>660</v>
      </c>
      <c r="M36" s="15">
        <v>657</v>
      </c>
      <c r="N36" s="15">
        <v>660</v>
      </c>
      <c r="O36" s="15">
        <v>774</v>
      </c>
      <c r="P36" s="15">
        <v>864</v>
      </c>
      <c r="Q36" s="15">
        <v>1035</v>
      </c>
      <c r="R36" s="15">
        <v>1122</v>
      </c>
      <c r="S36" s="15">
        <v>1227</v>
      </c>
      <c r="T36" s="15">
        <v>1386</v>
      </c>
      <c r="U36" s="15">
        <v>1644</v>
      </c>
      <c r="V36" s="15">
        <v>1917</v>
      </c>
      <c r="W36" s="15">
        <v>2088</v>
      </c>
      <c r="X36" s="15">
        <v>2349</v>
      </c>
      <c r="Y36" s="15">
        <v>2601</v>
      </c>
      <c r="Z36" s="15">
        <v>2739</v>
      </c>
    </row>
    <row r="37" spans="3:26">
      <c r="D37" t="s">
        <v>50</v>
      </c>
      <c r="E37" s="15">
        <v>1440</v>
      </c>
      <c r="F37" s="15">
        <v>1542</v>
      </c>
      <c r="G37" s="15">
        <v>1581</v>
      </c>
      <c r="H37" s="15">
        <v>1650</v>
      </c>
      <c r="I37" s="15">
        <v>1674</v>
      </c>
      <c r="J37" s="15">
        <v>1743</v>
      </c>
      <c r="K37" s="15">
        <v>2037</v>
      </c>
      <c r="L37" s="15">
        <v>2073</v>
      </c>
      <c r="M37" s="15">
        <v>2169</v>
      </c>
      <c r="N37" s="15">
        <v>2352</v>
      </c>
      <c r="O37" s="15">
        <v>2781</v>
      </c>
      <c r="P37" s="15">
        <v>3147</v>
      </c>
      <c r="Q37" s="15">
        <v>3777</v>
      </c>
      <c r="R37" s="15">
        <v>4266</v>
      </c>
      <c r="S37" s="15">
        <v>4761</v>
      </c>
      <c r="T37" s="15">
        <v>5571</v>
      </c>
      <c r="U37" s="15">
        <v>6435</v>
      </c>
      <c r="V37" s="15">
        <v>6633</v>
      </c>
      <c r="W37" s="15">
        <v>7263</v>
      </c>
      <c r="X37" s="15">
        <v>7821</v>
      </c>
      <c r="Y37" s="15">
        <v>8115</v>
      </c>
      <c r="Z37" s="15">
        <v>8733</v>
      </c>
    </row>
    <row r="38" spans="3:26">
      <c r="C38" t="s">
        <v>248</v>
      </c>
      <c r="D38" t="s">
        <v>49</v>
      </c>
      <c r="E38" s="15">
        <v>507</v>
      </c>
      <c r="F38" s="15">
        <v>573</v>
      </c>
      <c r="G38" s="15">
        <v>573</v>
      </c>
      <c r="H38" s="15">
        <v>528</v>
      </c>
      <c r="I38" s="15">
        <v>483</v>
      </c>
      <c r="J38" s="15">
        <v>477</v>
      </c>
      <c r="K38" s="15">
        <v>516</v>
      </c>
      <c r="L38" s="15">
        <v>477</v>
      </c>
      <c r="M38" s="15">
        <v>450</v>
      </c>
      <c r="N38" s="15">
        <v>465</v>
      </c>
      <c r="O38" s="15">
        <v>486</v>
      </c>
      <c r="P38" s="15">
        <v>504</v>
      </c>
      <c r="Q38" s="15">
        <v>543</v>
      </c>
      <c r="R38" s="15">
        <v>516</v>
      </c>
      <c r="S38" s="15">
        <v>558</v>
      </c>
      <c r="T38" s="15">
        <v>591</v>
      </c>
      <c r="U38" s="15">
        <v>591</v>
      </c>
      <c r="V38" s="15">
        <v>594</v>
      </c>
      <c r="W38" s="15">
        <v>531</v>
      </c>
      <c r="X38" s="15">
        <v>570</v>
      </c>
      <c r="Y38" s="15">
        <v>549</v>
      </c>
      <c r="Z38" s="15">
        <v>549</v>
      </c>
    </row>
    <row r="39" spans="3:26">
      <c r="D39" t="s">
        <v>50</v>
      </c>
      <c r="E39" s="15">
        <v>378</v>
      </c>
      <c r="F39" s="15">
        <v>426</v>
      </c>
      <c r="G39" s="15">
        <v>453</v>
      </c>
      <c r="H39" s="15">
        <v>435</v>
      </c>
      <c r="I39" s="15">
        <v>444</v>
      </c>
      <c r="J39" s="15">
        <v>465</v>
      </c>
      <c r="K39" s="15">
        <v>426</v>
      </c>
      <c r="L39" s="15">
        <v>468</v>
      </c>
      <c r="M39" s="15">
        <v>438</v>
      </c>
      <c r="N39" s="15">
        <v>441</v>
      </c>
      <c r="O39" s="15">
        <v>444</v>
      </c>
      <c r="P39" s="15">
        <v>495</v>
      </c>
      <c r="Q39" s="15">
        <v>522</v>
      </c>
      <c r="R39" s="15">
        <v>498</v>
      </c>
      <c r="S39" s="15">
        <v>510</v>
      </c>
      <c r="T39" s="15">
        <v>528</v>
      </c>
      <c r="U39" s="15">
        <v>498</v>
      </c>
      <c r="V39" s="15">
        <v>501</v>
      </c>
      <c r="W39" s="15">
        <v>507</v>
      </c>
      <c r="X39" s="15">
        <v>489</v>
      </c>
      <c r="Y39" s="15">
        <v>471</v>
      </c>
      <c r="Z39" s="15">
        <v>483</v>
      </c>
    </row>
    <row r="40" spans="3:26">
      <c r="C40" t="s">
        <v>249</v>
      </c>
      <c r="D40" t="s">
        <v>49</v>
      </c>
      <c r="E40" s="15">
        <v>207</v>
      </c>
      <c r="F40" s="15">
        <v>222</v>
      </c>
      <c r="G40" s="15">
        <v>225</v>
      </c>
      <c r="H40" s="15">
        <v>204</v>
      </c>
      <c r="I40" s="15">
        <v>246</v>
      </c>
      <c r="J40" s="15">
        <v>237</v>
      </c>
      <c r="K40" s="15">
        <v>261</v>
      </c>
      <c r="L40" s="15">
        <v>297</v>
      </c>
      <c r="M40" s="15">
        <v>285</v>
      </c>
      <c r="N40" s="15">
        <v>288</v>
      </c>
      <c r="O40" s="15">
        <v>294</v>
      </c>
      <c r="P40" s="15">
        <v>285</v>
      </c>
      <c r="Q40" s="15">
        <v>270</v>
      </c>
      <c r="R40" s="15">
        <v>294</v>
      </c>
      <c r="S40" s="15">
        <v>285</v>
      </c>
      <c r="T40" s="15">
        <v>279</v>
      </c>
      <c r="U40" s="15">
        <v>306</v>
      </c>
      <c r="V40" s="15">
        <v>351</v>
      </c>
      <c r="W40" s="15">
        <v>318</v>
      </c>
      <c r="X40" s="15">
        <v>333</v>
      </c>
      <c r="Y40" s="15">
        <v>339</v>
      </c>
      <c r="Z40" s="15">
        <v>372</v>
      </c>
    </row>
    <row r="41" spans="3:26">
      <c r="D41" t="s">
        <v>50</v>
      </c>
      <c r="E41" s="15">
        <v>186</v>
      </c>
      <c r="F41" s="15">
        <v>219</v>
      </c>
      <c r="G41" s="15">
        <v>222</v>
      </c>
      <c r="H41" s="15">
        <v>252</v>
      </c>
      <c r="I41" s="15">
        <v>234</v>
      </c>
      <c r="J41" s="15">
        <v>285</v>
      </c>
      <c r="K41" s="15">
        <v>324</v>
      </c>
      <c r="L41" s="15">
        <v>330</v>
      </c>
      <c r="M41" s="15">
        <v>321</v>
      </c>
      <c r="N41" s="15">
        <v>315</v>
      </c>
      <c r="O41" s="15">
        <v>330</v>
      </c>
      <c r="P41" s="15">
        <v>354</v>
      </c>
      <c r="Q41" s="15">
        <v>363</v>
      </c>
      <c r="R41" s="15">
        <v>354</v>
      </c>
      <c r="S41" s="15">
        <v>372</v>
      </c>
      <c r="T41" s="15">
        <v>390</v>
      </c>
      <c r="U41" s="15">
        <v>450</v>
      </c>
      <c r="V41" s="15">
        <v>450</v>
      </c>
      <c r="W41" s="15">
        <v>513</v>
      </c>
      <c r="X41" s="15">
        <v>504</v>
      </c>
      <c r="Y41" s="15">
        <v>579</v>
      </c>
      <c r="Z41" s="15">
        <v>546</v>
      </c>
    </row>
    <row r="42" spans="3:26">
      <c r="C42" t="s">
        <v>250</v>
      </c>
      <c r="D42" t="s">
        <v>49</v>
      </c>
      <c r="E42" s="15">
        <v>6</v>
      </c>
      <c r="F42" s="15">
        <v>6</v>
      </c>
      <c r="G42" s="15">
        <v>15</v>
      </c>
      <c r="H42" s="15">
        <v>21</v>
      </c>
      <c r="I42" s="15">
        <v>18</v>
      </c>
      <c r="J42" s="15">
        <v>12</v>
      </c>
      <c r="K42" s="15">
        <v>39</v>
      </c>
      <c r="L42" s="15">
        <v>15</v>
      </c>
      <c r="M42" s="15">
        <v>15</v>
      </c>
      <c r="N42" s="15">
        <v>9</v>
      </c>
      <c r="O42" s="15">
        <v>12</v>
      </c>
      <c r="P42" s="15">
        <v>24</v>
      </c>
      <c r="Q42" s="15">
        <v>54</v>
      </c>
      <c r="R42" s="15">
        <v>42</v>
      </c>
      <c r="S42" s="15">
        <v>69</v>
      </c>
      <c r="T42" s="15">
        <v>45</v>
      </c>
      <c r="U42" s="15">
        <v>54</v>
      </c>
      <c r="V42" s="15">
        <v>39</v>
      </c>
      <c r="W42" s="15">
        <v>42</v>
      </c>
      <c r="X42" s="15">
        <v>57</v>
      </c>
      <c r="Y42" s="15">
        <v>69</v>
      </c>
      <c r="Z42" s="15">
        <v>69</v>
      </c>
    </row>
    <row r="43" spans="3:26">
      <c r="D43" t="s">
        <v>50</v>
      </c>
      <c r="E43" s="15">
        <v>12</v>
      </c>
      <c r="F43" s="15">
        <v>9</v>
      </c>
      <c r="G43" s="15">
        <v>9</v>
      </c>
      <c r="H43" s="15">
        <v>57</v>
      </c>
      <c r="I43" s="15">
        <v>54</v>
      </c>
      <c r="J43" s="15">
        <v>36</v>
      </c>
      <c r="K43" s="15">
        <v>60</v>
      </c>
      <c r="L43" s="15">
        <v>21</v>
      </c>
      <c r="M43" s="15">
        <v>21</v>
      </c>
      <c r="N43" s="15">
        <v>21</v>
      </c>
      <c r="O43" s="15">
        <v>18</v>
      </c>
      <c r="P43" s="15">
        <v>39</v>
      </c>
      <c r="Q43" s="15">
        <v>57</v>
      </c>
      <c r="R43" s="15">
        <v>51</v>
      </c>
      <c r="S43" s="15">
        <v>114</v>
      </c>
      <c r="T43" s="15">
        <v>111</v>
      </c>
      <c r="U43" s="15">
        <v>117</v>
      </c>
      <c r="V43" s="15">
        <v>48</v>
      </c>
      <c r="W43" s="15">
        <v>63</v>
      </c>
      <c r="X43" s="15">
        <v>78</v>
      </c>
      <c r="Y43" s="15">
        <v>84</v>
      </c>
      <c r="Z43" s="15">
        <v>120</v>
      </c>
    </row>
    <row r="44" spans="3:26">
      <c r="C44" t="s">
        <v>251</v>
      </c>
      <c r="D44" t="s">
        <v>49</v>
      </c>
      <c r="E44" s="15">
        <v>207</v>
      </c>
      <c r="F44" s="15">
        <v>189</v>
      </c>
      <c r="G44" s="15">
        <v>147</v>
      </c>
      <c r="H44" s="15">
        <v>123</v>
      </c>
      <c r="I44" s="15">
        <v>168</v>
      </c>
      <c r="J44" s="15">
        <v>156</v>
      </c>
      <c r="K44" s="15">
        <v>144</v>
      </c>
      <c r="L44" s="15">
        <v>126</v>
      </c>
      <c r="M44" s="15">
        <v>129</v>
      </c>
      <c r="N44" s="15">
        <v>165</v>
      </c>
      <c r="O44" s="15">
        <v>183</v>
      </c>
      <c r="P44" s="15">
        <v>198</v>
      </c>
      <c r="Q44" s="15">
        <v>186</v>
      </c>
      <c r="R44" s="15">
        <v>213</v>
      </c>
      <c r="S44" s="15">
        <v>207</v>
      </c>
      <c r="T44" s="15">
        <v>195</v>
      </c>
      <c r="U44" s="15">
        <v>198</v>
      </c>
      <c r="V44" s="15">
        <v>216</v>
      </c>
      <c r="W44" s="15">
        <v>195</v>
      </c>
      <c r="X44" s="15">
        <v>201</v>
      </c>
      <c r="Y44" s="15">
        <v>204</v>
      </c>
      <c r="Z44" s="15">
        <v>213</v>
      </c>
    </row>
    <row r="45" spans="3:26">
      <c r="D45" t="s">
        <v>50</v>
      </c>
      <c r="E45" s="15">
        <v>564</v>
      </c>
      <c r="F45" s="15">
        <v>552</v>
      </c>
      <c r="G45" s="15">
        <v>474</v>
      </c>
      <c r="H45" s="15">
        <v>405</v>
      </c>
      <c r="I45" s="15">
        <v>432</v>
      </c>
      <c r="J45" s="15">
        <v>393</v>
      </c>
      <c r="K45" s="15">
        <v>372</v>
      </c>
      <c r="L45" s="15">
        <v>372</v>
      </c>
      <c r="M45" s="15">
        <v>432</v>
      </c>
      <c r="N45" s="15">
        <v>498</v>
      </c>
      <c r="O45" s="15">
        <v>558</v>
      </c>
      <c r="P45" s="15">
        <v>573</v>
      </c>
      <c r="Q45" s="15">
        <v>594</v>
      </c>
      <c r="R45" s="15">
        <v>630</v>
      </c>
      <c r="S45" s="15">
        <v>702</v>
      </c>
      <c r="T45" s="15">
        <v>693</v>
      </c>
      <c r="U45" s="15">
        <v>630</v>
      </c>
      <c r="V45" s="15">
        <v>654</v>
      </c>
      <c r="W45" s="15">
        <v>714</v>
      </c>
      <c r="X45" s="15">
        <v>708</v>
      </c>
      <c r="Y45" s="15">
        <v>729</v>
      </c>
      <c r="Z45" s="15">
        <v>723</v>
      </c>
    </row>
    <row r="46" spans="3:26">
      <c r="C46" t="s">
        <v>252</v>
      </c>
      <c r="D46" t="s">
        <v>49</v>
      </c>
      <c r="E46" s="15">
        <v>378</v>
      </c>
      <c r="F46" s="15">
        <v>426</v>
      </c>
      <c r="G46" s="15">
        <v>441</v>
      </c>
      <c r="H46" s="15">
        <v>408</v>
      </c>
      <c r="I46" s="15">
        <v>348</v>
      </c>
      <c r="J46" s="15">
        <v>330</v>
      </c>
      <c r="K46" s="15">
        <v>363</v>
      </c>
      <c r="L46" s="15">
        <v>378</v>
      </c>
      <c r="M46" s="15">
        <v>363</v>
      </c>
      <c r="N46" s="15">
        <v>420</v>
      </c>
      <c r="O46" s="15">
        <v>474</v>
      </c>
      <c r="P46" s="15">
        <v>543</v>
      </c>
      <c r="Q46" s="15">
        <v>576</v>
      </c>
      <c r="R46" s="15">
        <v>609</v>
      </c>
      <c r="S46" s="15">
        <v>618</v>
      </c>
      <c r="T46" s="15">
        <v>651</v>
      </c>
      <c r="U46" s="15">
        <v>663</v>
      </c>
      <c r="V46" s="15">
        <v>621</v>
      </c>
      <c r="W46" s="15">
        <v>627</v>
      </c>
      <c r="X46" s="15">
        <v>696</v>
      </c>
      <c r="Y46" s="15">
        <v>720</v>
      </c>
      <c r="Z46" s="15">
        <v>720</v>
      </c>
    </row>
    <row r="47" spans="3:26">
      <c r="D47" t="s">
        <v>50</v>
      </c>
      <c r="E47" s="15">
        <v>189</v>
      </c>
      <c r="F47" s="15">
        <v>186</v>
      </c>
      <c r="G47" s="15">
        <v>204</v>
      </c>
      <c r="H47" s="15">
        <v>240</v>
      </c>
      <c r="I47" s="15">
        <v>177</v>
      </c>
      <c r="J47" s="15">
        <v>189</v>
      </c>
      <c r="K47" s="15">
        <v>207</v>
      </c>
      <c r="L47" s="15">
        <v>243</v>
      </c>
      <c r="M47" s="15">
        <v>216</v>
      </c>
      <c r="N47" s="15">
        <v>246</v>
      </c>
      <c r="O47" s="15">
        <v>285</v>
      </c>
      <c r="P47" s="15">
        <v>339</v>
      </c>
      <c r="Q47" s="15">
        <v>357</v>
      </c>
      <c r="R47" s="15">
        <v>369</v>
      </c>
      <c r="S47" s="15">
        <v>363</v>
      </c>
      <c r="T47" s="15">
        <v>378</v>
      </c>
      <c r="U47" s="15">
        <v>411</v>
      </c>
      <c r="V47" s="15">
        <v>378</v>
      </c>
      <c r="W47" s="15">
        <v>351</v>
      </c>
      <c r="X47" s="15">
        <v>414</v>
      </c>
      <c r="Y47" s="15">
        <v>432</v>
      </c>
      <c r="Z47" s="15">
        <v>444</v>
      </c>
    </row>
    <row r="48" spans="3:26">
      <c r="C48" t="s">
        <v>253</v>
      </c>
      <c r="D48" t="s">
        <v>49</v>
      </c>
      <c r="E48" s="15">
        <v>24</v>
      </c>
      <c r="F48" s="15">
        <v>21</v>
      </c>
      <c r="G48" s="15">
        <v>21</v>
      </c>
      <c r="H48" s="15">
        <v>27</v>
      </c>
      <c r="I48" s="15">
        <v>36</v>
      </c>
      <c r="J48" s="15">
        <v>33</v>
      </c>
      <c r="K48" s="15">
        <v>21</v>
      </c>
      <c r="L48" s="15">
        <v>24</v>
      </c>
      <c r="M48" s="15">
        <v>24</v>
      </c>
      <c r="N48" s="15">
        <v>30</v>
      </c>
      <c r="O48" s="15">
        <v>30</v>
      </c>
      <c r="P48" s="15">
        <v>33</v>
      </c>
      <c r="Q48" s="15">
        <v>42</v>
      </c>
      <c r="R48" s="15">
        <v>42</v>
      </c>
      <c r="S48" s="15">
        <v>39</v>
      </c>
      <c r="T48" s="15">
        <v>39</v>
      </c>
      <c r="U48" s="15">
        <v>15</v>
      </c>
      <c r="V48" s="15">
        <v>15</v>
      </c>
      <c r="W48" s="15">
        <v>21</v>
      </c>
      <c r="X48" s="15">
        <v>18</v>
      </c>
      <c r="Y48" s="15">
        <v>21</v>
      </c>
      <c r="Z48" s="15">
        <v>0</v>
      </c>
    </row>
    <row r="49" spans="3:26">
      <c r="D49" t="s">
        <v>50</v>
      </c>
      <c r="E49" s="15">
        <v>3</v>
      </c>
      <c r="F49" s="15">
        <v>3</v>
      </c>
      <c r="G49" s="15">
        <v>3</v>
      </c>
      <c r="H49" s="15">
        <v>6</v>
      </c>
      <c r="I49" s="15">
        <v>0</v>
      </c>
      <c r="J49" s="15">
        <v>0</v>
      </c>
      <c r="K49" s="15">
        <v>6</v>
      </c>
      <c r="L49" s="15">
        <v>6</v>
      </c>
      <c r="M49" s="15">
        <v>6</v>
      </c>
      <c r="N49" s="15">
        <v>6</v>
      </c>
      <c r="O49" s="15">
        <v>9</v>
      </c>
      <c r="P49" s="15">
        <v>12</v>
      </c>
      <c r="Q49" s="15">
        <v>15</v>
      </c>
      <c r="R49" s="15">
        <v>18</v>
      </c>
      <c r="S49" s="15">
        <v>12</v>
      </c>
      <c r="T49" s="15">
        <v>12</v>
      </c>
      <c r="U49" s="15">
        <v>6</v>
      </c>
      <c r="V49" s="15">
        <v>6</v>
      </c>
      <c r="W49" s="15">
        <v>9</v>
      </c>
      <c r="X49" s="15">
        <v>9</v>
      </c>
      <c r="Y49" s="15">
        <v>6</v>
      </c>
      <c r="Z49" s="15">
        <v>0</v>
      </c>
    </row>
    <row r="50" spans="3:26">
      <c r="C50" t="s">
        <v>254</v>
      </c>
      <c r="D50" t="s">
        <v>49</v>
      </c>
      <c r="E50" s="15">
        <v>36</v>
      </c>
      <c r="F50" s="15">
        <v>36</v>
      </c>
      <c r="G50" s="15">
        <v>93</v>
      </c>
      <c r="H50" s="15">
        <v>129</v>
      </c>
      <c r="I50" s="15">
        <v>174</v>
      </c>
      <c r="J50" s="15">
        <v>141</v>
      </c>
      <c r="K50" s="15">
        <v>147</v>
      </c>
      <c r="L50" s="15">
        <v>138</v>
      </c>
      <c r="M50" s="15">
        <v>177</v>
      </c>
      <c r="N50" s="15">
        <v>207</v>
      </c>
      <c r="O50" s="15">
        <v>237</v>
      </c>
      <c r="P50" s="15">
        <v>276</v>
      </c>
      <c r="Q50" s="15">
        <v>369</v>
      </c>
      <c r="R50" s="15">
        <v>318</v>
      </c>
      <c r="S50" s="15">
        <v>354</v>
      </c>
      <c r="T50" s="15">
        <v>348</v>
      </c>
      <c r="U50" s="15">
        <v>351</v>
      </c>
      <c r="V50" s="15">
        <v>567</v>
      </c>
      <c r="W50" s="15">
        <v>615</v>
      </c>
      <c r="X50" s="15">
        <v>645</v>
      </c>
      <c r="Y50" s="15">
        <v>648</v>
      </c>
      <c r="Z50" s="15">
        <v>750</v>
      </c>
    </row>
    <row r="51" spans="3:26">
      <c r="D51" t="s">
        <v>50</v>
      </c>
      <c r="E51" s="15">
        <v>72</v>
      </c>
      <c r="F51" s="15">
        <v>90</v>
      </c>
      <c r="G51" s="15">
        <v>111</v>
      </c>
      <c r="H51" s="15">
        <v>129</v>
      </c>
      <c r="I51" s="15">
        <v>216</v>
      </c>
      <c r="J51" s="15">
        <v>213</v>
      </c>
      <c r="K51" s="15">
        <v>252</v>
      </c>
      <c r="L51" s="15">
        <v>249</v>
      </c>
      <c r="M51" s="15">
        <v>357</v>
      </c>
      <c r="N51" s="15">
        <v>375</v>
      </c>
      <c r="O51" s="15">
        <v>417</v>
      </c>
      <c r="P51" s="15">
        <v>471</v>
      </c>
      <c r="Q51" s="15">
        <v>570</v>
      </c>
      <c r="R51" s="15">
        <v>486</v>
      </c>
      <c r="S51" s="15">
        <v>561</v>
      </c>
      <c r="T51" s="15">
        <v>612</v>
      </c>
      <c r="U51" s="15">
        <v>624</v>
      </c>
      <c r="V51" s="15">
        <v>996</v>
      </c>
      <c r="W51" s="15">
        <v>1068</v>
      </c>
      <c r="X51" s="15">
        <v>1143</v>
      </c>
      <c r="Y51" s="15">
        <v>1236</v>
      </c>
      <c r="Z51" s="15">
        <v>1290</v>
      </c>
    </row>
    <row r="52" spans="3:26">
      <c r="C52" t="s">
        <v>255</v>
      </c>
      <c r="D52" t="s">
        <v>49</v>
      </c>
      <c r="E52" s="15">
        <v>552</v>
      </c>
      <c r="F52" s="15">
        <v>600</v>
      </c>
      <c r="G52" s="15">
        <v>522</v>
      </c>
      <c r="H52" s="15">
        <v>453</v>
      </c>
      <c r="I52" s="15">
        <v>501</v>
      </c>
      <c r="J52" s="15">
        <v>516</v>
      </c>
      <c r="K52" s="15">
        <v>591</v>
      </c>
      <c r="L52" s="15">
        <v>582</v>
      </c>
      <c r="M52" s="15">
        <v>624</v>
      </c>
      <c r="N52" s="15">
        <v>639</v>
      </c>
      <c r="O52" s="15">
        <v>648</v>
      </c>
      <c r="P52" s="15">
        <v>702</v>
      </c>
      <c r="Q52" s="15">
        <v>750</v>
      </c>
      <c r="R52" s="15">
        <v>717</v>
      </c>
      <c r="S52" s="15">
        <v>795</v>
      </c>
      <c r="T52" s="15">
        <v>810</v>
      </c>
      <c r="U52" s="15">
        <v>804</v>
      </c>
      <c r="V52" s="15">
        <v>849</v>
      </c>
      <c r="W52" s="15">
        <v>834</v>
      </c>
      <c r="X52" s="15">
        <v>834</v>
      </c>
      <c r="Y52" s="15">
        <v>876</v>
      </c>
      <c r="Z52" s="15">
        <v>885</v>
      </c>
    </row>
    <row r="53" spans="3:26">
      <c r="D53" t="s">
        <v>50</v>
      </c>
      <c r="E53" s="15">
        <v>405</v>
      </c>
      <c r="F53" s="15">
        <v>423</v>
      </c>
      <c r="G53" s="15">
        <v>411</v>
      </c>
      <c r="H53" s="15">
        <v>429</v>
      </c>
      <c r="I53" s="15">
        <v>489</v>
      </c>
      <c r="J53" s="15">
        <v>597</v>
      </c>
      <c r="K53" s="15">
        <v>654</v>
      </c>
      <c r="L53" s="15">
        <v>681</v>
      </c>
      <c r="M53" s="15">
        <v>696</v>
      </c>
      <c r="N53" s="15">
        <v>747</v>
      </c>
      <c r="O53" s="15">
        <v>822</v>
      </c>
      <c r="P53" s="15">
        <v>918</v>
      </c>
      <c r="Q53" s="15">
        <v>990</v>
      </c>
      <c r="R53" s="15">
        <v>1020</v>
      </c>
      <c r="S53" s="15">
        <v>1074</v>
      </c>
      <c r="T53" s="15">
        <v>1104</v>
      </c>
      <c r="U53" s="15">
        <v>1149</v>
      </c>
      <c r="V53" s="15">
        <v>1173</v>
      </c>
      <c r="W53" s="15">
        <v>1125</v>
      </c>
      <c r="X53" s="15">
        <v>1158</v>
      </c>
      <c r="Y53" s="15">
        <v>1233</v>
      </c>
      <c r="Z53" s="15">
        <v>1263</v>
      </c>
    </row>
    <row r="54" spans="3:26">
      <c r="C54" t="s">
        <v>256</v>
      </c>
      <c r="D54" t="s">
        <v>49</v>
      </c>
      <c r="E54" s="15">
        <v>357</v>
      </c>
      <c r="F54" s="15">
        <v>375</v>
      </c>
      <c r="G54" s="15">
        <v>369</v>
      </c>
      <c r="H54" s="15">
        <v>366</v>
      </c>
      <c r="I54" s="15">
        <v>348</v>
      </c>
      <c r="J54" s="15">
        <v>357</v>
      </c>
      <c r="K54" s="15">
        <v>333</v>
      </c>
      <c r="L54" s="15">
        <v>330</v>
      </c>
      <c r="M54" s="15">
        <v>315</v>
      </c>
      <c r="N54" s="15">
        <v>327</v>
      </c>
      <c r="O54" s="15">
        <v>318</v>
      </c>
      <c r="P54" s="15">
        <v>375</v>
      </c>
      <c r="Q54" s="15">
        <v>381</v>
      </c>
      <c r="R54" s="15">
        <v>333</v>
      </c>
      <c r="S54" s="15">
        <v>345</v>
      </c>
      <c r="T54" s="15">
        <v>393</v>
      </c>
      <c r="U54" s="15">
        <v>393</v>
      </c>
      <c r="V54" s="15">
        <v>492</v>
      </c>
      <c r="W54" s="15">
        <v>531</v>
      </c>
      <c r="X54" s="15">
        <v>621</v>
      </c>
      <c r="Y54" s="15">
        <v>621</v>
      </c>
      <c r="Z54" s="15">
        <v>621</v>
      </c>
    </row>
    <row r="55" spans="3:26">
      <c r="D55" t="s">
        <v>50</v>
      </c>
      <c r="E55" s="15">
        <v>321</v>
      </c>
      <c r="F55" s="15">
        <v>342</v>
      </c>
      <c r="G55" s="15">
        <v>339</v>
      </c>
      <c r="H55" s="15">
        <v>354</v>
      </c>
      <c r="I55" s="15">
        <v>339</v>
      </c>
      <c r="J55" s="15">
        <v>345</v>
      </c>
      <c r="K55" s="15">
        <v>345</v>
      </c>
      <c r="L55" s="15">
        <v>360</v>
      </c>
      <c r="M55" s="15">
        <v>354</v>
      </c>
      <c r="N55" s="15">
        <v>363</v>
      </c>
      <c r="O55" s="15">
        <v>429</v>
      </c>
      <c r="P55" s="15">
        <v>468</v>
      </c>
      <c r="Q55" s="15">
        <v>489</v>
      </c>
      <c r="R55" s="15">
        <v>432</v>
      </c>
      <c r="S55" s="15">
        <v>477</v>
      </c>
      <c r="T55" s="15">
        <v>543</v>
      </c>
      <c r="U55" s="15">
        <v>564</v>
      </c>
      <c r="V55" s="15">
        <v>636</v>
      </c>
      <c r="W55" s="15">
        <v>630</v>
      </c>
      <c r="X55" s="15">
        <v>678</v>
      </c>
      <c r="Y55" s="15">
        <v>687</v>
      </c>
      <c r="Z55" s="15">
        <v>681</v>
      </c>
    </row>
    <row r="56" spans="3:26">
      <c r="C56" t="s">
        <v>257</v>
      </c>
      <c r="D56" t="s">
        <v>49</v>
      </c>
      <c r="E56" s="15">
        <v>519</v>
      </c>
      <c r="F56" s="15">
        <v>564</v>
      </c>
      <c r="G56" s="15">
        <v>534</v>
      </c>
      <c r="H56" s="15">
        <v>525</v>
      </c>
      <c r="I56" s="15">
        <v>549</v>
      </c>
      <c r="J56" s="15">
        <v>480</v>
      </c>
      <c r="K56" s="15">
        <v>504</v>
      </c>
      <c r="L56" s="15">
        <v>483</v>
      </c>
      <c r="M56" s="15">
        <v>411</v>
      </c>
      <c r="N56" s="15">
        <v>438</v>
      </c>
      <c r="O56" s="15">
        <v>456</v>
      </c>
      <c r="P56" s="15">
        <v>546</v>
      </c>
      <c r="Q56" s="15">
        <v>573</v>
      </c>
      <c r="R56" s="15">
        <v>600</v>
      </c>
      <c r="S56" s="15">
        <v>582</v>
      </c>
      <c r="T56" s="15">
        <v>612</v>
      </c>
      <c r="U56" s="15">
        <v>606</v>
      </c>
      <c r="V56" s="15">
        <v>615</v>
      </c>
      <c r="W56" s="15">
        <v>606</v>
      </c>
      <c r="X56" s="15">
        <v>546</v>
      </c>
      <c r="Y56" s="15">
        <v>552</v>
      </c>
      <c r="Z56" s="15">
        <v>546</v>
      </c>
    </row>
    <row r="57" spans="3:26">
      <c r="D57" t="s">
        <v>50</v>
      </c>
      <c r="E57" s="15">
        <v>321</v>
      </c>
      <c r="F57" s="15">
        <v>318</v>
      </c>
      <c r="G57" s="15">
        <v>261</v>
      </c>
      <c r="H57" s="15">
        <v>273</v>
      </c>
      <c r="I57" s="15">
        <v>291</v>
      </c>
      <c r="J57" s="15">
        <v>285</v>
      </c>
      <c r="K57" s="15">
        <v>324</v>
      </c>
      <c r="L57" s="15">
        <v>315</v>
      </c>
      <c r="M57" s="15">
        <v>264</v>
      </c>
      <c r="N57" s="15">
        <v>258</v>
      </c>
      <c r="O57" s="15">
        <v>267</v>
      </c>
      <c r="P57" s="15">
        <v>312</v>
      </c>
      <c r="Q57" s="15">
        <v>345</v>
      </c>
      <c r="R57" s="15">
        <v>363</v>
      </c>
      <c r="S57" s="15">
        <v>369</v>
      </c>
      <c r="T57" s="15">
        <v>393</v>
      </c>
      <c r="U57" s="15">
        <v>378</v>
      </c>
      <c r="V57" s="15">
        <v>339</v>
      </c>
      <c r="W57" s="15">
        <v>333</v>
      </c>
      <c r="X57" s="15">
        <v>333</v>
      </c>
      <c r="Y57" s="15">
        <v>312</v>
      </c>
      <c r="Z57" s="15">
        <v>321</v>
      </c>
    </row>
    <row r="58" spans="3:26">
      <c r="C58" t="s">
        <v>258</v>
      </c>
      <c r="D58" t="s">
        <v>49</v>
      </c>
      <c r="E58" s="15">
        <v>1317</v>
      </c>
      <c r="F58" s="15">
        <v>1281</v>
      </c>
      <c r="G58" s="15">
        <v>1275</v>
      </c>
      <c r="H58" s="15">
        <v>1200</v>
      </c>
      <c r="I58" s="15">
        <v>1155</v>
      </c>
      <c r="J58" s="15">
        <v>1083</v>
      </c>
      <c r="K58" s="15">
        <v>1191</v>
      </c>
      <c r="L58" s="15">
        <v>1242</v>
      </c>
      <c r="M58" s="15">
        <v>1224</v>
      </c>
      <c r="N58" s="15">
        <v>1251</v>
      </c>
      <c r="O58" s="15">
        <v>1317</v>
      </c>
      <c r="P58" s="15">
        <v>1443</v>
      </c>
      <c r="Q58" s="15">
        <v>1554</v>
      </c>
      <c r="R58" s="15">
        <v>1524</v>
      </c>
      <c r="S58" s="15">
        <v>1560</v>
      </c>
      <c r="T58" s="15">
        <v>1671</v>
      </c>
      <c r="U58" s="15">
        <v>1638</v>
      </c>
      <c r="V58" s="15">
        <v>1731</v>
      </c>
      <c r="W58" s="15">
        <v>1794</v>
      </c>
      <c r="X58" s="15">
        <v>1824</v>
      </c>
      <c r="Y58" s="15">
        <v>1770</v>
      </c>
      <c r="Z58" s="15">
        <v>1884</v>
      </c>
    </row>
    <row r="59" spans="3:26">
      <c r="D59" t="s">
        <v>50</v>
      </c>
      <c r="E59" s="15">
        <v>513</v>
      </c>
      <c r="F59" s="15">
        <v>579</v>
      </c>
      <c r="G59" s="15">
        <v>591</v>
      </c>
      <c r="H59" s="15">
        <v>579</v>
      </c>
      <c r="I59" s="15">
        <v>579</v>
      </c>
      <c r="J59" s="15">
        <v>621</v>
      </c>
      <c r="K59" s="15">
        <v>654</v>
      </c>
      <c r="L59" s="15">
        <v>729</v>
      </c>
      <c r="M59" s="15">
        <v>795</v>
      </c>
      <c r="N59" s="15">
        <v>801</v>
      </c>
      <c r="O59" s="15">
        <v>864</v>
      </c>
      <c r="P59" s="15">
        <v>993</v>
      </c>
      <c r="Q59" s="15">
        <v>999</v>
      </c>
      <c r="R59" s="15">
        <v>957</v>
      </c>
      <c r="S59" s="15">
        <v>1017</v>
      </c>
      <c r="T59" s="15">
        <v>1068</v>
      </c>
      <c r="U59" s="15">
        <v>1065</v>
      </c>
      <c r="V59" s="15">
        <v>1089</v>
      </c>
      <c r="W59" s="15">
        <v>1107</v>
      </c>
      <c r="X59" s="15">
        <v>1113</v>
      </c>
      <c r="Y59" s="15">
        <v>1167</v>
      </c>
      <c r="Z59" s="15">
        <v>1173</v>
      </c>
    </row>
    <row r="60" spans="3:26">
      <c r="C60" t="s">
        <v>259</v>
      </c>
      <c r="D60" t="s">
        <v>49</v>
      </c>
      <c r="E60" s="15">
        <v>303</v>
      </c>
      <c r="F60" s="15">
        <v>288</v>
      </c>
      <c r="G60" s="15">
        <v>285</v>
      </c>
      <c r="H60" s="15">
        <v>288</v>
      </c>
      <c r="I60" s="15">
        <v>288</v>
      </c>
      <c r="J60" s="15">
        <v>258</v>
      </c>
      <c r="K60" s="15">
        <v>252</v>
      </c>
      <c r="L60" s="15">
        <v>300</v>
      </c>
      <c r="M60" s="15">
        <v>297</v>
      </c>
      <c r="N60" s="15">
        <v>312</v>
      </c>
      <c r="O60" s="15">
        <v>306</v>
      </c>
      <c r="P60" s="15">
        <v>291</v>
      </c>
      <c r="Q60" s="15">
        <v>327</v>
      </c>
      <c r="R60" s="15">
        <v>357</v>
      </c>
      <c r="S60" s="15">
        <v>378</v>
      </c>
      <c r="T60" s="15">
        <v>363</v>
      </c>
      <c r="U60" s="15">
        <v>369</v>
      </c>
      <c r="V60" s="15">
        <v>435</v>
      </c>
      <c r="W60" s="15">
        <v>441</v>
      </c>
      <c r="X60" s="15">
        <v>453</v>
      </c>
      <c r="Y60" s="15">
        <v>477</v>
      </c>
      <c r="Z60" s="15">
        <v>501</v>
      </c>
    </row>
    <row r="61" spans="3:26">
      <c r="D61" t="s">
        <v>50</v>
      </c>
      <c r="E61" s="15">
        <v>789</v>
      </c>
      <c r="F61" s="15">
        <v>780</v>
      </c>
      <c r="G61" s="15">
        <v>873</v>
      </c>
      <c r="H61" s="15">
        <v>867</v>
      </c>
      <c r="I61" s="15">
        <v>846</v>
      </c>
      <c r="J61" s="15">
        <v>846</v>
      </c>
      <c r="K61" s="15">
        <v>870</v>
      </c>
      <c r="L61" s="15">
        <v>1086</v>
      </c>
      <c r="M61" s="15">
        <v>1206</v>
      </c>
      <c r="N61" s="15">
        <v>1212</v>
      </c>
      <c r="O61" s="15">
        <v>1167</v>
      </c>
      <c r="P61" s="15">
        <v>1197</v>
      </c>
      <c r="Q61" s="15">
        <v>1260</v>
      </c>
      <c r="R61" s="15">
        <v>1302</v>
      </c>
      <c r="S61" s="15">
        <v>1407</v>
      </c>
      <c r="T61" s="15">
        <v>1482</v>
      </c>
      <c r="U61" s="15">
        <v>1656</v>
      </c>
      <c r="V61" s="15">
        <v>1797</v>
      </c>
      <c r="W61" s="15">
        <v>1857</v>
      </c>
      <c r="X61" s="15">
        <v>1974</v>
      </c>
      <c r="Y61" s="15">
        <v>2094</v>
      </c>
      <c r="Z61" s="15">
        <v>2289</v>
      </c>
    </row>
    <row r="62" spans="3:26">
      <c r="C62" t="s">
        <v>260</v>
      </c>
      <c r="D62" t="s">
        <v>49</v>
      </c>
      <c r="E62" s="15">
        <v>459</v>
      </c>
      <c r="F62" s="15">
        <v>465</v>
      </c>
      <c r="G62" s="15">
        <v>438</v>
      </c>
      <c r="H62" s="15">
        <v>441</v>
      </c>
      <c r="I62" s="15">
        <v>444</v>
      </c>
      <c r="J62" s="15">
        <v>462</v>
      </c>
      <c r="K62" s="15">
        <v>444</v>
      </c>
      <c r="L62" s="15">
        <v>426</v>
      </c>
      <c r="M62" s="15">
        <v>423</v>
      </c>
      <c r="N62" s="15">
        <v>405</v>
      </c>
      <c r="O62" s="15">
        <v>489</v>
      </c>
      <c r="P62" s="15">
        <v>552</v>
      </c>
      <c r="Q62" s="15">
        <v>546</v>
      </c>
      <c r="R62" s="15">
        <v>618</v>
      </c>
      <c r="S62" s="15">
        <v>648</v>
      </c>
      <c r="T62" s="15">
        <v>681</v>
      </c>
      <c r="U62" s="15">
        <v>765</v>
      </c>
      <c r="V62" s="15">
        <v>900</v>
      </c>
      <c r="W62" s="15">
        <v>948</v>
      </c>
      <c r="X62" s="15">
        <v>990</v>
      </c>
      <c r="Y62" s="15">
        <v>957</v>
      </c>
      <c r="Z62" s="15">
        <v>990</v>
      </c>
    </row>
    <row r="63" spans="3:26">
      <c r="D63" t="s">
        <v>50</v>
      </c>
      <c r="E63" s="15">
        <v>1104</v>
      </c>
      <c r="F63" s="15">
        <v>1095</v>
      </c>
      <c r="G63" s="15">
        <v>1095</v>
      </c>
      <c r="H63" s="15">
        <v>1152</v>
      </c>
      <c r="I63" s="15">
        <v>1131</v>
      </c>
      <c r="J63" s="15">
        <v>1185</v>
      </c>
      <c r="K63" s="15">
        <v>1269</v>
      </c>
      <c r="L63" s="15">
        <v>1281</v>
      </c>
      <c r="M63" s="15">
        <v>1269</v>
      </c>
      <c r="N63" s="15">
        <v>1368</v>
      </c>
      <c r="O63" s="15">
        <v>1404</v>
      </c>
      <c r="P63" s="15">
        <v>1464</v>
      </c>
      <c r="Q63" s="15">
        <v>1536</v>
      </c>
      <c r="R63" s="15">
        <v>1683</v>
      </c>
      <c r="S63" s="15">
        <v>1881</v>
      </c>
      <c r="T63" s="15">
        <v>2160</v>
      </c>
      <c r="U63" s="15">
        <v>2259</v>
      </c>
      <c r="V63" s="15">
        <v>2721</v>
      </c>
      <c r="W63" s="15">
        <v>2799</v>
      </c>
      <c r="X63" s="15">
        <v>2832</v>
      </c>
      <c r="Y63" s="15">
        <v>2961</v>
      </c>
      <c r="Z63" s="15">
        <v>3078</v>
      </c>
    </row>
    <row r="64" spans="3:26">
      <c r="C64" t="s">
        <v>261</v>
      </c>
      <c r="D64" t="s">
        <v>49</v>
      </c>
      <c r="E64" s="15">
        <v>2193</v>
      </c>
      <c r="F64" s="15">
        <v>2235</v>
      </c>
      <c r="G64" s="15">
        <v>2178</v>
      </c>
      <c r="H64" s="15">
        <v>2028</v>
      </c>
      <c r="I64" s="15">
        <v>1920</v>
      </c>
      <c r="J64" s="15">
        <v>1848</v>
      </c>
      <c r="K64" s="15">
        <v>1965</v>
      </c>
      <c r="L64" s="15">
        <v>1893</v>
      </c>
      <c r="M64" s="15">
        <v>1911</v>
      </c>
      <c r="N64" s="15">
        <v>1971</v>
      </c>
      <c r="O64" s="15">
        <v>1956</v>
      </c>
      <c r="P64" s="15">
        <v>2172</v>
      </c>
      <c r="Q64" s="15">
        <v>2322</v>
      </c>
      <c r="R64" s="15">
        <v>2259</v>
      </c>
      <c r="S64" s="15">
        <v>2385</v>
      </c>
      <c r="T64" s="15">
        <v>2499</v>
      </c>
      <c r="U64" s="15">
        <v>2613</v>
      </c>
      <c r="V64" s="15">
        <v>2628</v>
      </c>
      <c r="W64" s="15">
        <v>2688</v>
      </c>
      <c r="X64" s="15">
        <v>2685</v>
      </c>
      <c r="Y64" s="15">
        <v>2601</v>
      </c>
      <c r="Z64" s="15">
        <v>2661</v>
      </c>
    </row>
    <row r="65" spans="2:26">
      <c r="D65" t="s">
        <v>50</v>
      </c>
      <c r="E65" s="15">
        <v>1875</v>
      </c>
      <c r="F65" s="15">
        <v>1959</v>
      </c>
      <c r="G65" s="15">
        <v>1998</v>
      </c>
      <c r="H65" s="15">
        <v>1977</v>
      </c>
      <c r="I65" s="15">
        <v>1968</v>
      </c>
      <c r="J65" s="15">
        <v>2001</v>
      </c>
      <c r="K65" s="15">
        <v>2058</v>
      </c>
      <c r="L65" s="15">
        <v>2109</v>
      </c>
      <c r="M65" s="15">
        <v>2154</v>
      </c>
      <c r="N65" s="15">
        <v>2256</v>
      </c>
      <c r="O65" s="15">
        <v>2517</v>
      </c>
      <c r="P65" s="15">
        <v>2724</v>
      </c>
      <c r="Q65" s="15">
        <v>2889</v>
      </c>
      <c r="R65" s="15">
        <v>2859</v>
      </c>
      <c r="S65" s="15">
        <v>3024</v>
      </c>
      <c r="T65" s="15">
        <v>3246</v>
      </c>
      <c r="U65" s="15">
        <v>3255</v>
      </c>
      <c r="V65" s="15">
        <v>3165</v>
      </c>
      <c r="W65" s="15">
        <v>3168</v>
      </c>
      <c r="X65" s="15">
        <v>3141</v>
      </c>
      <c r="Y65" s="15">
        <v>3180</v>
      </c>
      <c r="Z65" s="15">
        <v>3213</v>
      </c>
    </row>
    <row r="66" spans="2:26">
      <c r="C66" t="s">
        <v>262</v>
      </c>
      <c r="D66" t="s">
        <v>49</v>
      </c>
      <c r="E66" s="15">
        <v>249</v>
      </c>
      <c r="F66" s="15">
        <v>252</v>
      </c>
      <c r="G66" s="15">
        <v>321</v>
      </c>
      <c r="H66" s="15">
        <v>354</v>
      </c>
      <c r="I66" s="15">
        <v>300</v>
      </c>
      <c r="J66" s="15">
        <v>252</v>
      </c>
      <c r="K66" s="15">
        <v>264</v>
      </c>
      <c r="L66" s="15">
        <v>267</v>
      </c>
      <c r="M66" s="15">
        <v>324</v>
      </c>
      <c r="N66" s="15">
        <v>306</v>
      </c>
      <c r="O66" s="15">
        <v>300</v>
      </c>
      <c r="P66" s="15">
        <v>321</v>
      </c>
      <c r="Q66" s="15">
        <v>324</v>
      </c>
      <c r="R66" s="15">
        <v>399</v>
      </c>
      <c r="S66" s="15">
        <v>384</v>
      </c>
      <c r="T66" s="15">
        <v>324</v>
      </c>
      <c r="U66" s="15">
        <v>216</v>
      </c>
      <c r="V66" s="15">
        <v>246</v>
      </c>
      <c r="W66" s="15">
        <v>231</v>
      </c>
      <c r="X66" s="15">
        <v>255</v>
      </c>
      <c r="Y66" s="15">
        <v>237</v>
      </c>
      <c r="Z66" s="15">
        <v>246</v>
      </c>
    </row>
    <row r="67" spans="2:26">
      <c r="D67" t="s">
        <v>50</v>
      </c>
      <c r="E67" s="15">
        <v>135</v>
      </c>
      <c r="F67" s="15">
        <v>150</v>
      </c>
      <c r="G67" s="15">
        <v>207</v>
      </c>
      <c r="H67" s="15">
        <v>216</v>
      </c>
      <c r="I67" s="15">
        <v>186</v>
      </c>
      <c r="J67" s="15">
        <v>195</v>
      </c>
      <c r="K67" s="15">
        <v>222</v>
      </c>
      <c r="L67" s="15">
        <v>273</v>
      </c>
      <c r="M67" s="15">
        <v>336</v>
      </c>
      <c r="N67" s="15">
        <v>300</v>
      </c>
      <c r="O67" s="15">
        <v>270</v>
      </c>
      <c r="P67" s="15">
        <v>285</v>
      </c>
      <c r="Q67" s="15">
        <v>297</v>
      </c>
      <c r="R67" s="15">
        <v>321</v>
      </c>
      <c r="S67" s="15">
        <v>306</v>
      </c>
      <c r="T67" s="15">
        <v>285</v>
      </c>
      <c r="U67" s="15">
        <v>186</v>
      </c>
      <c r="V67" s="15">
        <v>231</v>
      </c>
      <c r="W67" s="15">
        <v>252</v>
      </c>
      <c r="X67" s="15">
        <v>222</v>
      </c>
      <c r="Y67" s="15">
        <v>252</v>
      </c>
      <c r="Z67" s="15">
        <v>237</v>
      </c>
    </row>
    <row r="68" spans="2:26">
      <c r="C68" t="s">
        <v>263</v>
      </c>
      <c r="D68" t="s">
        <v>49</v>
      </c>
      <c r="E68" s="15">
        <v>480</v>
      </c>
      <c r="F68" s="15">
        <v>501</v>
      </c>
      <c r="G68" s="15">
        <v>489</v>
      </c>
      <c r="H68" s="15">
        <v>492</v>
      </c>
      <c r="I68" s="15">
        <v>474</v>
      </c>
      <c r="J68" s="15">
        <v>465</v>
      </c>
      <c r="K68" s="15">
        <v>471</v>
      </c>
      <c r="L68" s="15">
        <v>447</v>
      </c>
      <c r="M68" s="15">
        <v>498</v>
      </c>
      <c r="N68" s="15">
        <v>522</v>
      </c>
      <c r="O68" s="15">
        <v>567</v>
      </c>
      <c r="P68" s="15">
        <v>678</v>
      </c>
      <c r="Q68" s="15">
        <v>675</v>
      </c>
      <c r="R68" s="15">
        <v>768</v>
      </c>
      <c r="S68" s="15">
        <v>807</v>
      </c>
      <c r="T68" s="15">
        <v>837</v>
      </c>
      <c r="U68" s="15">
        <v>858</v>
      </c>
      <c r="V68" s="15">
        <v>969</v>
      </c>
      <c r="W68" s="15">
        <v>1047</v>
      </c>
      <c r="X68" s="15">
        <v>1038</v>
      </c>
      <c r="Y68" s="15">
        <v>990</v>
      </c>
      <c r="Z68" s="15">
        <v>987</v>
      </c>
    </row>
    <row r="69" spans="2:26">
      <c r="D69" t="s">
        <v>50</v>
      </c>
      <c r="E69" s="15">
        <v>684</v>
      </c>
      <c r="F69" s="15">
        <v>735</v>
      </c>
      <c r="G69" s="15">
        <v>735</v>
      </c>
      <c r="H69" s="15">
        <v>735</v>
      </c>
      <c r="I69" s="15">
        <v>717</v>
      </c>
      <c r="J69" s="15">
        <v>738</v>
      </c>
      <c r="K69" s="15">
        <v>735</v>
      </c>
      <c r="L69" s="15">
        <v>795</v>
      </c>
      <c r="M69" s="15">
        <v>840</v>
      </c>
      <c r="N69" s="15">
        <v>837</v>
      </c>
      <c r="O69" s="15">
        <v>930</v>
      </c>
      <c r="P69" s="15">
        <v>990</v>
      </c>
      <c r="Q69" s="15">
        <v>1119</v>
      </c>
      <c r="R69" s="15">
        <v>1212</v>
      </c>
      <c r="S69" s="15">
        <v>1281</v>
      </c>
      <c r="T69" s="15">
        <v>1404</v>
      </c>
      <c r="U69" s="15">
        <v>1467</v>
      </c>
      <c r="V69" s="15">
        <v>1578</v>
      </c>
      <c r="W69" s="15">
        <v>1599</v>
      </c>
      <c r="X69" s="15">
        <v>1605</v>
      </c>
      <c r="Y69" s="15">
        <v>1647</v>
      </c>
      <c r="Z69" s="15">
        <v>1632</v>
      </c>
    </row>
    <row r="70" spans="2:26">
      <c r="C70" t="s">
        <v>264</v>
      </c>
      <c r="D70" t="s">
        <v>49</v>
      </c>
      <c r="E70" s="15">
        <v>21</v>
      </c>
      <c r="F70" s="15">
        <v>18</v>
      </c>
      <c r="G70" s="15">
        <v>24</v>
      </c>
      <c r="H70" s="15">
        <v>24</v>
      </c>
      <c r="I70" s="15">
        <v>42</v>
      </c>
      <c r="J70" s="15">
        <v>39</v>
      </c>
      <c r="K70" s="15">
        <v>36</v>
      </c>
      <c r="L70" s="15">
        <v>18</v>
      </c>
      <c r="M70" s="15">
        <v>57</v>
      </c>
      <c r="N70" s="15">
        <v>33</v>
      </c>
      <c r="O70" s="15">
        <v>42</v>
      </c>
      <c r="P70" s="15">
        <v>54</v>
      </c>
      <c r="Q70" s="15">
        <v>36</v>
      </c>
      <c r="R70" s="15">
        <v>54</v>
      </c>
      <c r="S70" s="15">
        <v>12</v>
      </c>
      <c r="T70" s="15">
        <v>24</v>
      </c>
      <c r="U70" s="15">
        <v>39</v>
      </c>
      <c r="V70" s="15">
        <v>75</v>
      </c>
      <c r="W70" s="15">
        <v>63</v>
      </c>
      <c r="X70" s="15">
        <v>66</v>
      </c>
      <c r="Y70" s="15">
        <v>81</v>
      </c>
      <c r="Z70" s="15">
        <v>99</v>
      </c>
    </row>
    <row r="71" spans="2:26">
      <c r="D71" t="s">
        <v>50</v>
      </c>
      <c r="E71" s="15">
        <v>18</v>
      </c>
      <c r="F71" s="15">
        <v>24</v>
      </c>
      <c r="G71" s="15">
        <v>24</v>
      </c>
      <c r="H71" s="15">
        <v>18</v>
      </c>
      <c r="I71" s="15">
        <v>30</v>
      </c>
      <c r="J71" s="15">
        <v>30</v>
      </c>
      <c r="K71" s="15">
        <v>39</v>
      </c>
      <c r="L71" s="15">
        <v>21</v>
      </c>
      <c r="M71" s="15">
        <v>72</v>
      </c>
      <c r="N71" s="15">
        <v>48</v>
      </c>
      <c r="O71" s="15">
        <v>69</v>
      </c>
      <c r="P71" s="15">
        <v>66</v>
      </c>
      <c r="Q71" s="15">
        <v>72</v>
      </c>
      <c r="R71" s="15">
        <v>72</v>
      </c>
      <c r="S71" s="15">
        <v>9</v>
      </c>
      <c r="T71" s="15">
        <v>27</v>
      </c>
      <c r="U71" s="15">
        <v>57</v>
      </c>
      <c r="V71" s="15">
        <v>123</v>
      </c>
      <c r="W71" s="15">
        <v>153</v>
      </c>
      <c r="X71" s="15">
        <v>141</v>
      </c>
      <c r="Y71" s="15">
        <v>156</v>
      </c>
      <c r="Z71" s="15">
        <v>219</v>
      </c>
    </row>
    <row r="72" spans="2:26" ht="28">
      <c r="B72" s="4" t="s">
        <v>69</v>
      </c>
      <c r="C72" t="s">
        <v>29</v>
      </c>
      <c r="D72" t="s">
        <v>49</v>
      </c>
      <c r="E72" s="15">
        <v>13605</v>
      </c>
      <c r="F72" s="15">
        <v>14037</v>
      </c>
      <c r="G72" s="15">
        <v>14037</v>
      </c>
      <c r="H72" s="15">
        <v>13818</v>
      </c>
      <c r="I72" s="15">
        <v>13548</v>
      </c>
      <c r="J72" s="15">
        <v>13092</v>
      </c>
      <c r="K72" s="15">
        <v>13251</v>
      </c>
      <c r="L72" s="15">
        <v>13158</v>
      </c>
      <c r="M72" s="15">
        <v>12966</v>
      </c>
      <c r="N72" s="15">
        <v>13311</v>
      </c>
      <c r="O72" s="15">
        <v>14445</v>
      </c>
      <c r="P72" s="15">
        <v>16272</v>
      </c>
      <c r="Q72" s="15">
        <v>17697</v>
      </c>
      <c r="R72" s="15">
        <v>18750</v>
      </c>
      <c r="S72" s="15">
        <v>19821</v>
      </c>
      <c r="T72" s="15">
        <v>20784</v>
      </c>
      <c r="U72" s="15">
        <v>21444</v>
      </c>
      <c r="V72" s="15">
        <v>23025</v>
      </c>
      <c r="W72" s="15">
        <v>23910</v>
      </c>
      <c r="X72" s="15">
        <v>24651</v>
      </c>
      <c r="Y72" s="15">
        <v>25329</v>
      </c>
      <c r="Z72" s="15">
        <v>25434</v>
      </c>
    </row>
    <row r="73" spans="2:26">
      <c r="D73" t="s">
        <v>50</v>
      </c>
      <c r="E73" s="15">
        <v>7308</v>
      </c>
      <c r="F73" s="15">
        <v>8082</v>
      </c>
      <c r="G73" s="15">
        <v>8631</v>
      </c>
      <c r="H73" s="15">
        <v>8949</v>
      </c>
      <c r="I73" s="15">
        <v>9210</v>
      </c>
      <c r="J73" s="15">
        <v>9630</v>
      </c>
      <c r="K73" s="15">
        <v>10473</v>
      </c>
      <c r="L73" s="15">
        <v>10521</v>
      </c>
      <c r="M73" s="15">
        <v>10764</v>
      </c>
      <c r="N73" s="15">
        <v>11310</v>
      </c>
      <c r="O73" s="15">
        <v>12150</v>
      </c>
      <c r="P73" s="15">
        <v>13602</v>
      </c>
      <c r="Q73" s="15">
        <v>14814</v>
      </c>
      <c r="R73" s="15">
        <v>15705</v>
      </c>
      <c r="S73" s="15">
        <v>16896</v>
      </c>
      <c r="T73" s="15">
        <v>17817</v>
      </c>
      <c r="U73" s="15">
        <v>18819</v>
      </c>
      <c r="V73" s="15">
        <v>20130</v>
      </c>
      <c r="W73" s="15">
        <v>21186</v>
      </c>
      <c r="X73" s="15">
        <v>22134</v>
      </c>
      <c r="Y73" s="15">
        <v>22671</v>
      </c>
      <c r="Z73" s="15">
        <v>23286</v>
      </c>
    </row>
    <row r="74" spans="2:26">
      <c r="C74" t="s">
        <v>233</v>
      </c>
      <c r="D74" t="s">
        <v>49</v>
      </c>
      <c r="E74" s="15">
        <v>393</v>
      </c>
      <c r="F74" s="15">
        <v>417</v>
      </c>
      <c r="G74" s="15">
        <v>357</v>
      </c>
      <c r="H74" s="15">
        <v>324</v>
      </c>
      <c r="I74" s="15">
        <v>330</v>
      </c>
      <c r="J74" s="15">
        <v>303</v>
      </c>
      <c r="K74" s="15">
        <v>294</v>
      </c>
      <c r="L74" s="15">
        <v>330</v>
      </c>
      <c r="M74" s="15">
        <v>285</v>
      </c>
      <c r="N74" s="15">
        <v>267</v>
      </c>
      <c r="O74" s="15">
        <v>237</v>
      </c>
      <c r="P74" s="15">
        <v>237</v>
      </c>
      <c r="Q74" s="15">
        <v>258</v>
      </c>
      <c r="R74" s="15">
        <v>273</v>
      </c>
      <c r="S74" s="15">
        <v>270</v>
      </c>
      <c r="T74" s="15">
        <v>264</v>
      </c>
      <c r="U74" s="15">
        <v>273</v>
      </c>
      <c r="V74" s="15">
        <v>273</v>
      </c>
      <c r="W74" s="15">
        <v>288</v>
      </c>
      <c r="X74" s="15">
        <v>276</v>
      </c>
      <c r="Y74" s="15">
        <v>309</v>
      </c>
      <c r="Z74" s="15">
        <v>294</v>
      </c>
    </row>
    <row r="75" spans="2:26">
      <c r="D75" t="s">
        <v>50</v>
      </c>
      <c r="E75" s="15">
        <v>156</v>
      </c>
      <c r="F75" s="15">
        <v>162</v>
      </c>
      <c r="G75" s="15">
        <v>156</v>
      </c>
      <c r="H75" s="15">
        <v>159</v>
      </c>
      <c r="I75" s="15">
        <v>186</v>
      </c>
      <c r="J75" s="15">
        <v>168</v>
      </c>
      <c r="K75" s="15">
        <v>165</v>
      </c>
      <c r="L75" s="15">
        <v>189</v>
      </c>
      <c r="M75" s="15">
        <v>174</v>
      </c>
      <c r="N75" s="15">
        <v>165</v>
      </c>
      <c r="O75" s="15">
        <v>165</v>
      </c>
      <c r="P75" s="15">
        <v>165</v>
      </c>
      <c r="Q75" s="15">
        <v>189</v>
      </c>
      <c r="R75" s="15">
        <v>195</v>
      </c>
      <c r="S75" s="15">
        <v>204</v>
      </c>
      <c r="T75" s="15">
        <v>204</v>
      </c>
      <c r="U75" s="15">
        <v>240</v>
      </c>
      <c r="V75" s="15">
        <v>252</v>
      </c>
      <c r="W75" s="15">
        <v>282</v>
      </c>
      <c r="X75" s="15">
        <v>303</v>
      </c>
      <c r="Y75" s="15">
        <v>333</v>
      </c>
      <c r="Z75" s="15">
        <v>324</v>
      </c>
    </row>
    <row r="76" spans="2:26">
      <c r="C76" t="s">
        <v>234</v>
      </c>
      <c r="D76" t="s">
        <v>49</v>
      </c>
      <c r="E76" s="15">
        <v>51</v>
      </c>
      <c r="F76" s="15">
        <v>63</v>
      </c>
      <c r="G76" s="15">
        <v>75</v>
      </c>
      <c r="H76" s="15">
        <v>63</v>
      </c>
      <c r="I76" s="15">
        <v>63</v>
      </c>
      <c r="J76" s="15">
        <v>72</v>
      </c>
      <c r="K76" s="15">
        <v>102</v>
      </c>
      <c r="L76" s="15">
        <v>99</v>
      </c>
      <c r="M76" s="15">
        <v>66</v>
      </c>
      <c r="N76" s="15">
        <v>66</v>
      </c>
      <c r="O76" s="15">
        <v>69</v>
      </c>
      <c r="P76" s="15">
        <v>78</v>
      </c>
      <c r="Q76" s="15">
        <v>90</v>
      </c>
      <c r="R76" s="15">
        <v>87</v>
      </c>
      <c r="S76" s="15">
        <v>99</v>
      </c>
      <c r="T76" s="15">
        <v>93</v>
      </c>
      <c r="U76" s="15">
        <v>102</v>
      </c>
      <c r="V76" s="15">
        <v>90</v>
      </c>
      <c r="W76" s="15">
        <v>111</v>
      </c>
      <c r="X76" s="15">
        <v>108</v>
      </c>
      <c r="Y76" s="15">
        <v>114</v>
      </c>
      <c r="Z76" s="15">
        <v>108</v>
      </c>
    </row>
    <row r="77" spans="2:26">
      <c r="D77" t="s">
        <v>50</v>
      </c>
      <c r="E77" s="15">
        <v>33</v>
      </c>
      <c r="F77" s="15">
        <v>36</v>
      </c>
      <c r="G77" s="15">
        <v>42</v>
      </c>
      <c r="H77" s="15">
        <v>42</v>
      </c>
      <c r="I77" s="15">
        <v>51</v>
      </c>
      <c r="J77" s="15">
        <v>63</v>
      </c>
      <c r="K77" s="15">
        <v>69</v>
      </c>
      <c r="L77" s="15">
        <v>87</v>
      </c>
      <c r="M77" s="15">
        <v>54</v>
      </c>
      <c r="N77" s="15">
        <v>57</v>
      </c>
      <c r="O77" s="15">
        <v>54</v>
      </c>
      <c r="P77" s="15">
        <v>63</v>
      </c>
      <c r="Q77" s="15">
        <v>72</v>
      </c>
      <c r="R77" s="15">
        <v>87</v>
      </c>
      <c r="S77" s="15">
        <v>93</v>
      </c>
      <c r="T77" s="15">
        <v>99</v>
      </c>
      <c r="U77" s="15">
        <v>105</v>
      </c>
      <c r="V77" s="15">
        <v>99</v>
      </c>
      <c r="W77" s="15">
        <v>111</v>
      </c>
      <c r="X77" s="15">
        <v>123</v>
      </c>
      <c r="Y77" s="15">
        <v>132</v>
      </c>
      <c r="Z77" s="15">
        <v>135</v>
      </c>
    </row>
    <row r="78" spans="2:26">
      <c r="C78" t="s">
        <v>235</v>
      </c>
      <c r="D78" t="s">
        <v>49</v>
      </c>
      <c r="E78" s="15">
        <v>21</v>
      </c>
      <c r="F78" s="15">
        <v>18</v>
      </c>
      <c r="G78" s="15">
        <v>24</v>
      </c>
      <c r="H78" s="15">
        <v>33</v>
      </c>
      <c r="I78" s="15">
        <v>21</v>
      </c>
      <c r="J78" s="15">
        <v>21</v>
      </c>
      <c r="K78" s="15">
        <v>27</v>
      </c>
      <c r="L78" s="15">
        <v>33</v>
      </c>
      <c r="M78" s="15">
        <v>39</v>
      </c>
      <c r="N78" s="15">
        <v>48</v>
      </c>
      <c r="O78" s="15">
        <v>51</v>
      </c>
      <c r="P78" s="15">
        <v>63</v>
      </c>
      <c r="Q78" s="15">
        <v>57</v>
      </c>
      <c r="R78" s="15">
        <v>54</v>
      </c>
      <c r="S78" s="15">
        <v>51</v>
      </c>
      <c r="T78" s="15">
        <v>48</v>
      </c>
      <c r="U78" s="15">
        <v>60</v>
      </c>
      <c r="V78" s="15">
        <v>117</v>
      </c>
      <c r="W78" s="15">
        <v>132</v>
      </c>
      <c r="X78" s="15">
        <v>126</v>
      </c>
      <c r="Y78" s="15">
        <v>138</v>
      </c>
      <c r="Z78" s="15">
        <v>135</v>
      </c>
    </row>
    <row r="79" spans="2:26">
      <c r="D79" t="s">
        <v>50</v>
      </c>
      <c r="E79" s="15">
        <v>9</v>
      </c>
      <c r="F79" s="15">
        <v>15</v>
      </c>
      <c r="G79" s="15">
        <v>15</v>
      </c>
      <c r="H79" s="15">
        <v>21</v>
      </c>
      <c r="I79" s="15">
        <v>21</v>
      </c>
      <c r="J79" s="15">
        <v>30</v>
      </c>
      <c r="K79" s="15">
        <v>27</v>
      </c>
      <c r="L79" s="15">
        <v>42</v>
      </c>
      <c r="M79" s="15">
        <v>54</v>
      </c>
      <c r="N79" s="15">
        <v>69</v>
      </c>
      <c r="O79" s="15">
        <v>84</v>
      </c>
      <c r="P79" s="15">
        <v>105</v>
      </c>
      <c r="Q79" s="15">
        <v>114</v>
      </c>
      <c r="R79" s="15">
        <v>120</v>
      </c>
      <c r="S79" s="15">
        <v>126</v>
      </c>
      <c r="T79" s="15">
        <v>126</v>
      </c>
      <c r="U79" s="15">
        <v>126</v>
      </c>
      <c r="V79" s="15">
        <v>246</v>
      </c>
      <c r="W79" s="15">
        <v>285</v>
      </c>
      <c r="X79" s="15">
        <v>261</v>
      </c>
      <c r="Y79" s="15">
        <v>276</v>
      </c>
      <c r="Z79" s="15">
        <v>291</v>
      </c>
    </row>
    <row r="80" spans="2:26">
      <c r="C80" t="s">
        <v>236</v>
      </c>
      <c r="D80" t="s">
        <v>49</v>
      </c>
      <c r="E80" s="15">
        <v>1656</v>
      </c>
      <c r="F80" s="15">
        <v>1662</v>
      </c>
      <c r="G80" s="15">
        <v>1653</v>
      </c>
      <c r="H80" s="15">
        <v>1674</v>
      </c>
      <c r="I80" s="15">
        <v>1749</v>
      </c>
      <c r="J80" s="15">
        <v>1674</v>
      </c>
      <c r="K80" s="15">
        <v>1752</v>
      </c>
      <c r="L80" s="15">
        <v>1896</v>
      </c>
      <c r="M80" s="15">
        <v>1884</v>
      </c>
      <c r="N80" s="15">
        <v>1932</v>
      </c>
      <c r="O80" s="15">
        <v>2037</v>
      </c>
      <c r="P80" s="15">
        <v>2124</v>
      </c>
      <c r="Q80" s="15">
        <v>2283</v>
      </c>
      <c r="R80" s="15">
        <v>2538</v>
      </c>
      <c r="S80" s="15">
        <v>2712</v>
      </c>
      <c r="T80" s="15">
        <v>2706</v>
      </c>
      <c r="U80" s="15">
        <v>2754</v>
      </c>
      <c r="V80" s="15">
        <v>2754</v>
      </c>
      <c r="W80" s="15">
        <v>2814</v>
      </c>
      <c r="X80" s="15">
        <v>2892</v>
      </c>
      <c r="Y80" s="15">
        <v>2931</v>
      </c>
      <c r="Z80" s="15">
        <v>2922</v>
      </c>
    </row>
    <row r="81" spans="3:26">
      <c r="D81" t="s">
        <v>50</v>
      </c>
      <c r="E81" s="15">
        <v>936</v>
      </c>
      <c r="F81" s="15">
        <v>1044</v>
      </c>
      <c r="G81" s="15">
        <v>1080</v>
      </c>
      <c r="H81" s="15">
        <v>1080</v>
      </c>
      <c r="I81" s="15">
        <v>1113</v>
      </c>
      <c r="J81" s="15">
        <v>1149</v>
      </c>
      <c r="K81" s="15">
        <v>1281</v>
      </c>
      <c r="L81" s="15">
        <v>1422</v>
      </c>
      <c r="M81" s="15">
        <v>1548</v>
      </c>
      <c r="N81" s="15">
        <v>1650</v>
      </c>
      <c r="O81" s="15">
        <v>1767</v>
      </c>
      <c r="P81" s="15">
        <v>1938</v>
      </c>
      <c r="Q81" s="15">
        <v>2058</v>
      </c>
      <c r="R81" s="15">
        <v>2385</v>
      </c>
      <c r="S81" s="15">
        <v>2643</v>
      </c>
      <c r="T81" s="15">
        <v>2709</v>
      </c>
      <c r="U81" s="15">
        <v>2772</v>
      </c>
      <c r="V81" s="15">
        <v>2901</v>
      </c>
      <c r="W81" s="15">
        <v>2973</v>
      </c>
      <c r="X81" s="15">
        <v>3135</v>
      </c>
      <c r="Y81" s="15">
        <v>3129</v>
      </c>
      <c r="Z81" s="15">
        <v>3165</v>
      </c>
    </row>
    <row r="82" spans="3:26">
      <c r="C82" t="s">
        <v>237</v>
      </c>
      <c r="D82" t="s">
        <v>49</v>
      </c>
      <c r="E82" s="15">
        <v>336</v>
      </c>
      <c r="F82" s="15">
        <v>354</v>
      </c>
      <c r="G82" s="15">
        <v>357</v>
      </c>
      <c r="H82" s="15">
        <v>372</v>
      </c>
      <c r="I82" s="15">
        <v>396</v>
      </c>
      <c r="J82" s="15">
        <v>405</v>
      </c>
      <c r="K82" s="15">
        <v>414</v>
      </c>
      <c r="L82" s="15">
        <v>420</v>
      </c>
      <c r="M82" s="15">
        <v>429</v>
      </c>
      <c r="N82" s="15">
        <v>456</v>
      </c>
      <c r="O82" s="15">
        <v>480</v>
      </c>
      <c r="P82" s="15">
        <v>603</v>
      </c>
      <c r="Q82" s="15">
        <v>642</v>
      </c>
      <c r="R82" s="15">
        <v>663</v>
      </c>
      <c r="S82" s="15">
        <v>690</v>
      </c>
      <c r="T82" s="15">
        <v>672</v>
      </c>
      <c r="U82" s="15">
        <v>660</v>
      </c>
      <c r="V82" s="15">
        <v>708</v>
      </c>
      <c r="W82" s="15">
        <v>732</v>
      </c>
      <c r="X82" s="15">
        <v>708</v>
      </c>
      <c r="Y82" s="15">
        <v>711</v>
      </c>
      <c r="Z82" s="15">
        <v>735</v>
      </c>
    </row>
    <row r="83" spans="3:26">
      <c r="D83" t="s">
        <v>50</v>
      </c>
      <c r="E83" s="15">
        <v>144</v>
      </c>
      <c r="F83" s="15">
        <v>180</v>
      </c>
      <c r="G83" s="15">
        <v>186</v>
      </c>
      <c r="H83" s="15">
        <v>201</v>
      </c>
      <c r="I83" s="15">
        <v>201</v>
      </c>
      <c r="J83" s="15">
        <v>210</v>
      </c>
      <c r="K83" s="15">
        <v>213</v>
      </c>
      <c r="L83" s="15">
        <v>225</v>
      </c>
      <c r="M83" s="15">
        <v>231</v>
      </c>
      <c r="N83" s="15">
        <v>270</v>
      </c>
      <c r="O83" s="15">
        <v>312</v>
      </c>
      <c r="P83" s="15">
        <v>366</v>
      </c>
      <c r="Q83" s="15">
        <v>411</v>
      </c>
      <c r="R83" s="15">
        <v>417</v>
      </c>
      <c r="S83" s="15">
        <v>453</v>
      </c>
      <c r="T83" s="15">
        <v>459</v>
      </c>
      <c r="U83" s="15">
        <v>480</v>
      </c>
      <c r="V83" s="15">
        <v>516</v>
      </c>
      <c r="W83" s="15">
        <v>519</v>
      </c>
      <c r="X83" s="15">
        <v>528</v>
      </c>
      <c r="Y83" s="15">
        <v>534</v>
      </c>
      <c r="Z83" s="15">
        <v>531</v>
      </c>
    </row>
    <row r="84" spans="3:26">
      <c r="C84" t="s">
        <v>238</v>
      </c>
      <c r="D84" t="s">
        <v>49</v>
      </c>
      <c r="E84" s="15">
        <v>45</v>
      </c>
      <c r="F84" s="15">
        <v>45</v>
      </c>
      <c r="G84" s="15">
        <v>45</v>
      </c>
      <c r="H84" s="15">
        <v>51</v>
      </c>
      <c r="I84" s="15">
        <v>57</v>
      </c>
      <c r="J84" s="15">
        <v>51</v>
      </c>
      <c r="K84" s="15">
        <v>51</v>
      </c>
      <c r="L84" s="15">
        <v>51</v>
      </c>
      <c r="M84" s="15">
        <v>81</v>
      </c>
      <c r="N84" s="15">
        <v>78</v>
      </c>
      <c r="O84" s="15">
        <v>78</v>
      </c>
      <c r="P84" s="15">
        <v>90</v>
      </c>
      <c r="Q84" s="15">
        <v>105</v>
      </c>
      <c r="R84" s="15">
        <v>111</v>
      </c>
      <c r="S84" s="15">
        <v>135</v>
      </c>
      <c r="T84" s="15">
        <v>150</v>
      </c>
      <c r="U84" s="15">
        <v>156</v>
      </c>
      <c r="V84" s="15">
        <v>165</v>
      </c>
      <c r="W84" s="15">
        <v>159</v>
      </c>
      <c r="X84" s="15">
        <v>153</v>
      </c>
      <c r="Y84" s="15">
        <v>141</v>
      </c>
      <c r="Z84" s="15">
        <v>147</v>
      </c>
    </row>
    <row r="85" spans="3:26">
      <c r="D85" t="s">
        <v>50</v>
      </c>
      <c r="E85" s="15">
        <v>51</v>
      </c>
      <c r="F85" s="15">
        <v>51</v>
      </c>
      <c r="G85" s="15">
        <v>66</v>
      </c>
      <c r="H85" s="15">
        <v>60</v>
      </c>
      <c r="I85" s="15">
        <v>57</v>
      </c>
      <c r="J85" s="15">
        <v>66</v>
      </c>
      <c r="K85" s="15">
        <v>60</v>
      </c>
      <c r="L85" s="15">
        <v>48</v>
      </c>
      <c r="M85" s="15">
        <v>57</v>
      </c>
      <c r="N85" s="15">
        <v>66</v>
      </c>
      <c r="O85" s="15">
        <v>81</v>
      </c>
      <c r="P85" s="15">
        <v>105</v>
      </c>
      <c r="Q85" s="15">
        <v>126</v>
      </c>
      <c r="R85" s="15">
        <v>123</v>
      </c>
      <c r="S85" s="15">
        <v>156</v>
      </c>
      <c r="T85" s="15">
        <v>174</v>
      </c>
      <c r="U85" s="15">
        <v>186</v>
      </c>
      <c r="V85" s="15">
        <v>210</v>
      </c>
      <c r="W85" s="15">
        <v>204</v>
      </c>
      <c r="X85" s="15">
        <v>216</v>
      </c>
      <c r="Y85" s="15">
        <v>222</v>
      </c>
      <c r="Z85" s="15">
        <v>213</v>
      </c>
    </row>
    <row r="86" spans="3:26">
      <c r="C86" t="s">
        <v>239</v>
      </c>
      <c r="D86" t="s">
        <v>49</v>
      </c>
      <c r="E86" s="15">
        <v>417</v>
      </c>
      <c r="F86" s="15">
        <v>444</v>
      </c>
      <c r="G86" s="15">
        <v>438</v>
      </c>
      <c r="H86" s="15">
        <v>414</v>
      </c>
      <c r="I86" s="15">
        <v>369</v>
      </c>
      <c r="J86" s="15">
        <v>369</v>
      </c>
      <c r="K86" s="15">
        <v>399</v>
      </c>
      <c r="L86" s="15">
        <v>390</v>
      </c>
      <c r="M86" s="15">
        <v>396</v>
      </c>
      <c r="N86" s="15">
        <v>447</v>
      </c>
      <c r="O86" s="15">
        <v>603</v>
      </c>
      <c r="P86" s="15">
        <v>747</v>
      </c>
      <c r="Q86" s="15">
        <v>918</v>
      </c>
      <c r="R86" s="15">
        <v>1014</v>
      </c>
      <c r="S86" s="15">
        <v>1080</v>
      </c>
      <c r="T86" s="15">
        <v>1170</v>
      </c>
      <c r="U86" s="15">
        <v>1206</v>
      </c>
      <c r="V86" s="15">
        <v>1287</v>
      </c>
      <c r="W86" s="15">
        <v>1302</v>
      </c>
      <c r="X86" s="15">
        <v>1254</v>
      </c>
      <c r="Y86" s="15">
        <v>1236</v>
      </c>
      <c r="Z86" s="15">
        <v>1212</v>
      </c>
    </row>
    <row r="87" spans="3:26">
      <c r="D87" t="s">
        <v>50</v>
      </c>
      <c r="E87" s="15">
        <v>81</v>
      </c>
      <c r="F87" s="15">
        <v>81</v>
      </c>
      <c r="G87" s="15">
        <v>84</v>
      </c>
      <c r="H87" s="15">
        <v>81</v>
      </c>
      <c r="I87" s="15">
        <v>84</v>
      </c>
      <c r="J87" s="15">
        <v>87</v>
      </c>
      <c r="K87" s="15">
        <v>99</v>
      </c>
      <c r="L87" s="15">
        <v>93</v>
      </c>
      <c r="M87" s="15">
        <v>96</v>
      </c>
      <c r="N87" s="15">
        <v>135</v>
      </c>
      <c r="O87" s="15">
        <v>183</v>
      </c>
      <c r="P87" s="15">
        <v>231</v>
      </c>
      <c r="Q87" s="15">
        <v>270</v>
      </c>
      <c r="R87" s="15">
        <v>303</v>
      </c>
      <c r="S87" s="15">
        <v>321</v>
      </c>
      <c r="T87" s="15">
        <v>318</v>
      </c>
      <c r="U87" s="15">
        <v>327</v>
      </c>
      <c r="V87" s="15">
        <v>357</v>
      </c>
      <c r="W87" s="15">
        <v>369</v>
      </c>
      <c r="X87" s="15">
        <v>354</v>
      </c>
      <c r="Y87" s="15">
        <v>348</v>
      </c>
      <c r="Z87" s="15">
        <v>351</v>
      </c>
    </row>
    <row r="88" spans="3:26">
      <c r="C88" t="s">
        <v>240</v>
      </c>
      <c r="D88" t="s">
        <v>49</v>
      </c>
      <c r="E88" s="15">
        <v>273</v>
      </c>
      <c r="F88" s="15">
        <v>285</v>
      </c>
      <c r="G88" s="15">
        <v>297</v>
      </c>
      <c r="H88" s="15">
        <v>309</v>
      </c>
      <c r="I88" s="15">
        <v>261</v>
      </c>
      <c r="J88" s="15">
        <v>285</v>
      </c>
      <c r="K88" s="15">
        <v>294</v>
      </c>
      <c r="L88" s="15">
        <v>225</v>
      </c>
      <c r="M88" s="15">
        <v>147</v>
      </c>
      <c r="N88" s="15">
        <v>156</v>
      </c>
      <c r="O88" s="15">
        <v>159</v>
      </c>
      <c r="P88" s="15">
        <v>180</v>
      </c>
      <c r="Q88" s="15">
        <v>141</v>
      </c>
      <c r="R88" s="15">
        <v>144</v>
      </c>
      <c r="S88" s="15">
        <v>66</v>
      </c>
      <c r="T88" s="15">
        <v>120</v>
      </c>
      <c r="U88" s="15">
        <v>114</v>
      </c>
      <c r="V88" s="15">
        <v>15</v>
      </c>
      <c r="W88" s="15">
        <v>0</v>
      </c>
      <c r="X88" s="15">
        <v>3</v>
      </c>
      <c r="Y88" s="15">
        <v>0</v>
      </c>
      <c r="Z88" s="15">
        <v>0</v>
      </c>
    </row>
    <row r="89" spans="3:26">
      <c r="D89" t="s">
        <v>50</v>
      </c>
      <c r="E89" s="15">
        <v>189</v>
      </c>
      <c r="F89" s="15">
        <v>201</v>
      </c>
      <c r="G89" s="15">
        <v>210</v>
      </c>
      <c r="H89" s="15">
        <v>240</v>
      </c>
      <c r="I89" s="15">
        <v>198</v>
      </c>
      <c r="J89" s="15">
        <v>213</v>
      </c>
      <c r="K89" s="15">
        <v>222</v>
      </c>
      <c r="L89" s="15">
        <v>180</v>
      </c>
      <c r="M89" s="15">
        <v>117</v>
      </c>
      <c r="N89" s="15">
        <v>129</v>
      </c>
      <c r="O89" s="15">
        <v>144</v>
      </c>
      <c r="P89" s="15">
        <v>168</v>
      </c>
      <c r="Q89" s="15">
        <v>147</v>
      </c>
      <c r="R89" s="15">
        <v>156</v>
      </c>
      <c r="S89" s="15">
        <v>69</v>
      </c>
      <c r="T89" s="15">
        <v>114</v>
      </c>
      <c r="U89" s="15">
        <v>111</v>
      </c>
      <c r="V89" s="15">
        <v>9</v>
      </c>
      <c r="W89" s="15">
        <v>0</v>
      </c>
      <c r="X89" s="15">
        <v>0</v>
      </c>
      <c r="Y89" s="15">
        <v>0</v>
      </c>
      <c r="Z89" s="15">
        <v>0</v>
      </c>
    </row>
    <row r="90" spans="3:26">
      <c r="C90" t="s">
        <v>218</v>
      </c>
      <c r="D90" t="s">
        <v>49</v>
      </c>
      <c r="E90" s="15">
        <v>612</v>
      </c>
      <c r="F90" s="15">
        <v>615</v>
      </c>
      <c r="G90" s="15">
        <v>591</v>
      </c>
      <c r="H90" s="15">
        <v>588</v>
      </c>
      <c r="I90" s="15">
        <v>621</v>
      </c>
      <c r="J90" s="15">
        <v>621</v>
      </c>
      <c r="K90" s="15">
        <v>672</v>
      </c>
      <c r="L90" s="15">
        <v>630</v>
      </c>
      <c r="M90" s="15">
        <v>609</v>
      </c>
      <c r="N90" s="15">
        <v>663</v>
      </c>
      <c r="O90" s="15">
        <v>693</v>
      </c>
      <c r="P90" s="15">
        <v>675</v>
      </c>
      <c r="Q90" s="15">
        <v>675</v>
      </c>
      <c r="R90" s="15">
        <v>642</v>
      </c>
      <c r="S90" s="15">
        <v>696</v>
      </c>
      <c r="T90" s="15">
        <v>741</v>
      </c>
      <c r="U90" s="15">
        <v>777</v>
      </c>
      <c r="V90" s="15">
        <v>789</v>
      </c>
      <c r="W90" s="15">
        <v>795</v>
      </c>
      <c r="X90" s="15">
        <v>816</v>
      </c>
      <c r="Y90" s="15">
        <v>816</v>
      </c>
      <c r="Z90" s="15">
        <v>804</v>
      </c>
    </row>
    <row r="91" spans="3:26">
      <c r="D91" t="s">
        <v>50</v>
      </c>
      <c r="E91" s="15">
        <v>990</v>
      </c>
      <c r="F91" s="15">
        <v>1050</v>
      </c>
      <c r="G91" s="15">
        <v>1113</v>
      </c>
      <c r="H91" s="15">
        <v>1167</v>
      </c>
      <c r="I91" s="15">
        <v>1242</v>
      </c>
      <c r="J91" s="15">
        <v>1335</v>
      </c>
      <c r="K91" s="15">
        <v>1473</v>
      </c>
      <c r="L91" s="15">
        <v>1353</v>
      </c>
      <c r="M91" s="15">
        <v>1344</v>
      </c>
      <c r="N91" s="15">
        <v>1413</v>
      </c>
      <c r="O91" s="15">
        <v>1482</v>
      </c>
      <c r="P91" s="15">
        <v>1569</v>
      </c>
      <c r="Q91" s="15">
        <v>1575</v>
      </c>
      <c r="R91" s="15">
        <v>1554</v>
      </c>
      <c r="S91" s="15">
        <v>1635</v>
      </c>
      <c r="T91" s="15">
        <v>1677</v>
      </c>
      <c r="U91" s="15">
        <v>1755</v>
      </c>
      <c r="V91" s="15">
        <v>1776</v>
      </c>
      <c r="W91" s="15">
        <v>1839</v>
      </c>
      <c r="X91" s="15">
        <v>1893</v>
      </c>
      <c r="Y91" s="15">
        <v>1878</v>
      </c>
      <c r="Z91" s="15">
        <v>1914</v>
      </c>
    </row>
    <row r="92" spans="3:26">
      <c r="C92" t="s">
        <v>241</v>
      </c>
      <c r="D92" t="s">
        <v>49</v>
      </c>
      <c r="E92" s="15">
        <v>2877</v>
      </c>
      <c r="F92" s="15">
        <v>3057</v>
      </c>
      <c r="G92" s="15">
        <v>3030</v>
      </c>
      <c r="H92" s="15">
        <v>2862</v>
      </c>
      <c r="I92" s="15">
        <v>2712</v>
      </c>
      <c r="J92" s="15">
        <v>2493</v>
      </c>
      <c r="K92" s="15">
        <v>2316</v>
      </c>
      <c r="L92" s="15">
        <v>2328</v>
      </c>
      <c r="M92" s="15">
        <v>2280</v>
      </c>
      <c r="N92" s="15">
        <v>2445</v>
      </c>
      <c r="O92" s="15">
        <v>2892</v>
      </c>
      <c r="P92" s="15">
        <v>3621</v>
      </c>
      <c r="Q92" s="15">
        <v>4071</v>
      </c>
      <c r="R92" s="15">
        <v>4413</v>
      </c>
      <c r="S92" s="15">
        <v>4725</v>
      </c>
      <c r="T92" s="15">
        <v>4908</v>
      </c>
      <c r="U92" s="15">
        <v>5151</v>
      </c>
      <c r="V92" s="15">
        <v>5610</v>
      </c>
      <c r="W92" s="15">
        <v>5970</v>
      </c>
      <c r="X92" s="15">
        <v>6303</v>
      </c>
      <c r="Y92" s="15">
        <v>6609</v>
      </c>
      <c r="Z92" s="15">
        <v>6639</v>
      </c>
    </row>
    <row r="93" spans="3:26">
      <c r="D93" t="s">
        <v>50</v>
      </c>
      <c r="E93" s="15">
        <v>315</v>
      </c>
      <c r="F93" s="15">
        <v>366</v>
      </c>
      <c r="G93" s="15">
        <v>375</v>
      </c>
      <c r="H93" s="15">
        <v>381</v>
      </c>
      <c r="I93" s="15">
        <v>414</v>
      </c>
      <c r="J93" s="15">
        <v>438</v>
      </c>
      <c r="K93" s="15">
        <v>426</v>
      </c>
      <c r="L93" s="15">
        <v>462</v>
      </c>
      <c r="M93" s="15">
        <v>468</v>
      </c>
      <c r="N93" s="15">
        <v>504</v>
      </c>
      <c r="O93" s="15">
        <v>624</v>
      </c>
      <c r="P93" s="15">
        <v>795</v>
      </c>
      <c r="Q93" s="15">
        <v>933</v>
      </c>
      <c r="R93" s="15">
        <v>1023</v>
      </c>
      <c r="S93" s="15">
        <v>1104</v>
      </c>
      <c r="T93" s="15">
        <v>1200</v>
      </c>
      <c r="U93" s="15">
        <v>1260</v>
      </c>
      <c r="V93" s="15">
        <v>1398</v>
      </c>
      <c r="W93" s="15">
        <v>1605</v>
      </c>
      <c r="X93" s="15">
        <v>1797</v>
      </c>
      <c r="Y93" s="15">
        <v>1917</v>
      </c>
      <c r="Z93" s="15">
        <v>2067</v>
      </c>
    </row>
    <row r="94" spans="3:26">
      <c r="C94" t="s">
        <v>243</v>
      </c>
      <c r="D94" t="s">
        <v>49</v>
      </c>
      <c r="E94" s="15">
        <v>348</v>
      </c>
      <c r="F94" s="15">
        <v>336</v>
      </c>
      <c r="G94" s="15">
        <v>342</v>
      </c>
      <c r="H94" s="15">
        <v>339</v>
      </c>
      <c r="I94" s="15">
        <v>327</v>
      </c>
      <c r="J94" s="15">
        <v>306</v>
      </c>
      <c r="K94" s="15">
        <v>279</v>
      </c>
      <c r="L94" s="15">
        <v>273</v>
      </c>
      <c r="M94" s="15">
        <v>249</v>
      </c>
      <c r="N94" s="15">
        <v>237</v>
      </c>
      <c r="O94" s="15">
        <v>231</v>
      </c>
      <c r="P94" s="15">
        <v>240</v>
      </c>
      <c r="Q94" s="15">
        <v>255</v>
      </c>
      <c r="R94" s="15">
        <v>267</v>
      </c>
      <c r="S94" s="15">
        <v>303</v>
      </c>
      <c r="T94" s="15">
        <v>315</v>
      </c>
      <c r="U94" s="15">
        <v>339</v>
      </c>
      <c r="V94" s="15">
        <v>363</v>
      </c>
      <c r="W94" s="15">
        <v>366</v>
      </c>
      <c r="X94" s="15">
        <v>354</v>
      </c>
      <c r="Y94" s="15">
        <v>360</v>
      </c>
      <c r="Z94" s="15">
        <v>333</v>
      </c>
    </row>
    <row r="95" spans="3:26">
      <c r="D95" t="s">
        <v>50</v>
      </c>
      <c r="E95" s="15">
        <v>405</v>
      </c>
      <c r="F95" s="15">
        <v>435</v>
      </c>
      <c r="G95" s="15">
        <v>462</v>
      </c>
      <c r="H95" s="15">
        <v>474</v>
      </c>
      <c r="I95" s="15">
        <v>474</v>
      </c>
      <c r="J95" s="15">
        <v>462</v>
      </c>
      <c r="K95" s="15">
        <v>441</v>
      </c>
      <c r="L95" s="15">
        <v>423</v>
      </c>
      <c r="M95" s="15">
        <v>411</v>
      </c>
      <c r="N95" s="15">
        <v>405</v>
      </c>
      <c r="O95" s="15">
        <v>408</v>
      </c>
      <c r="P95" s="15">
        <v>420</v>
      </c>
      <c r="Q95" s="15">
        <v>438</v>
      </c>
      <c r="R95" s="15">
        <v>456</v>
      </c>
      <c r="S95" s="15">
        <v>498</v>
      </c>
      <c r="T95" s="15">
        <v>528</v>
      </c>
      <c r="U95" s="15">
        <v>558</v>
      </c>
      <c r="V95" s="15">
        <v>555</v>
      </c>
      <c r="W95" s="15">
        <v>519</v>
      </c>
      <c r="X95" s="15">
        <v>510</v>
      </c>
      <c r="Y95" s="15">
        <v>513</v>
      </c>
      <c r="Z95" s="15">
        <v>483</v>
      </c>
    </row>
    <row r="96" spans="3:26">
      <c r="C96" t="s">
        <v>244</v>
      </c>
      <c r="D96" t="s">
        <v>49</v>
      </c>
      <c r="E96" s="15">
        <v>24</v>
      </c>
      <c r="F96" s="15">
        <v>33</v>
      </c>
      <c r="G96" s="15">
        <v>30</v>
      </c>
      <c r="H96" s="15">
        <v>42</v>
      </c>
      <c r="I96" s="15">
        <v>36</v>
      </c>
      <c r="J96" s="15">
        <v>39</v>
      </c>
      <c r="K96" s="15">
        <v>39</v>
      </c>
      <c r="L96" s="15">
        <v>39</v>
      </c>
      <c r="M96" s="15">
        <v>36</v>
      </c>
      <c r="N96" s="15">
        <v>33</v>
      </c>
      <c r="O96" s="15">
        <v>30</v>
      </c>
      <c r="P96" s="15">
        <v>33</v>
      </c>
      <c r="Q96" s="15">
        <v>36</v>
      </c>
      <c r="R96" s="15">
        <v>39</v>
      </c>
      <c r="S96" s="15">
        <v>36</v>
      </c>
      <c r="T96" s="15">
        <v>42</v>
      </c>
      <c r="U96" s="15">
        <v>48</v>
      </c>
      <c r="V96" s="15">
        <v>15</v>
      </c>
      <c r="W96" s="15">
        <v>21</v>
      </c>
      <c r="X96" s="15">
        <v>21</v>
      </c>
      <c r="Y96" s="15">
        <v>24</v>
      </c>
      <c r="Z96" s="15">
        <v>24</v>
      </c>
    </row>
    <row r="97" spans="3:26">
      <c r="D97" t="s">
        <v>50</v>
      </c>
      <c r="E97" s="15">
        <v>63</v>
      </c>
      <c r="F97" s="15">
        <v>75</v>
      </c>
      <c r="G97" s="15">
        <v>72</v>
      </c>
      <c r="H97" s="15">
        <v>72</v>
      </c>
      <c r="I97" s="15">
        <v>69</v>
      </c>
      <c r="J97" s="15">
        <v>69</v>
      </c>
      <c r="K97" s="15">
        <v>72</v>
      </c>
      <c r="L97" s="15">
        <v>78</v>
      </c>
      <c r="M97" s="15">
        <v>63</v>
      </c>
      <c r="N97" s="15">
        <v>78</v>
      </c>
      <c r="O97" s="15">
        <v>90</v>
      </c>
      <c r="P97" s="15">
        <v>93</v>
      </c>
      <c r="Q97" s="15">
        <v>99</v>
      </c>
      <c r="R97" s="15">
        <v>99</v>
      </c>
      <c r="S97" s="15">
        <v>102</v>
      </c>
      <c r="T97" s="15">
        <v>111</v>
      </c>
      <c r="U97" s="15">
        <v>114</v>
      </c>
      <c r="V97" s="15">
        <v>57</v>
      </c>
      <c r="W97" s="15">
        <v>57</v>
      </c>
      <c r="X97" s="15">
        <v>66</v>
      </c>
      <c r="Y97" s="15">
        <v>75</v>
      </c>
      <c r="Z97" s="15">
        <v>69</v>
      </c>
    </row>
    <row r="98" spans="3:26">
      <c r="C98" t="s">
        <v>245</v>
      </c>
      <c r="D98" t="s">
        <v>49</v>
      </c>
      <c r="E98" s="15">
        <v>318</v>
      </c>
      <c r="F98" s="15">
        <v>327</v>
      </c>
      <c r="G98" s="15">
        <v>309</v>
      </c>
      <c r="H98" s="15">
        <v>297</v>
      </c>
      <c r="I98" s="15">
        <v>297</v>
      </c>
      <c r="J98" s="15">
        <v>309</v>
      </c>
      <c r="K98" s="15">
        <v>291</v>
      </c>
      <c r="L98" s="15">
        <v>306</v>
      </c>
      <c r="M98" s="15">
        <v>300</v>
      </c>
      <c r="N98" s="15">
        <v>291</v>
      </c>
      <c r="O98" s="15">
        <v>315</v>
      </c>
      <c r="P98" s="15">
        <v>288</v>
      </c>
      <c r="Q98" s="15">
        <v>303</v>
      </c>
      <c r="R98" s="15">
        <v>324</v>
      </c>
      <c r="S98" s="15">
        <v>330</v>
      </c>
      <c r="T98" s="15">
        <v>354</v>
      </c>
      <c r="U98" s="15">
        <v>351</v>
      </c>
      <c r="V98" s="15">
        <v>270</v>
      </c>
      <c r="W98" s="15">
        <v>279</v>
      </c>
      <c r="X98" s="15">
        <v>279</v>
      </c>
      <c r="Y98" s="15">
        <v>285</v>
      </c>
      <c r="Z98" s="15">
        <v>291</v>
      </c>
    </row>
    <row r="99" spans="3:26">
      <c r="D99" t="s">
        <v>50</v>
      </c>
      <c r="E99" s="15">
        <v>375</v>
      </c>
      <c r="F99" s="15">
        <v>408</v>
      </c>
      <c r="G99" s="15">
        <v>408</v>
      </c>
      <c r="H99" s="15">
        <v>420</v>
      </c>
      <c r="I99" s="15">
        <v>420</v>
      </c>
      <c r="J99" s="15">
        <v>438</v>
      </c>
      <c r="K99" s="15">
        <v>453</v>
      </c>
      <c r="L99" s="15">
        <v>414</v>
      </c>
      <c r="M99" s="15">
        <v>432</v>
      </c>
      <c r="N99" s="15">
        <v>396</v>
      </c>
      <c r="O99" s="15">
        <v>408</v>
      </c>
      <c r="P99" s="15">
        <v>429</v>
      </c>
      <c r="Q99" s="15">
        <v>510</v>
      </c>
      <c r="R99" s="15">
        <v>528</v>
      </c>
      <c r="S99" s="15">
        <v>564</v>
      </c>
      <c r="T99" s="15">
        <v>576</v>
      </c>
      <c r="U99" s="15">
        <v>606</v>
      </c>
      <c r="V99" s="15">
        <v>465</v>
      </c>
      <c r="W99" s="15">
        <v>459</v>
      </c>
      <c r="X99" s="15">
        <v>474</v>
      </c>
      <c r="Y99" s="15">
        <v>438</v>
      </c>
      <c r="Z99" s="15">
        <v>432</v>
      </c>
    </row>
    <row r="100" spans="3:26">
      <c r="C100" t="s">
        <v>246</v>
      </c>
      <c r="D100" t="s">
        <v>49</v>
      </c>
      <c r="E100" s="15">
        <v>141</v>
      </c>
      <c r="F100" s="15">
        <v>144</v>
      </c>
      <c r="G100" s="15">
        <v>129</v>
      </c>
      <c r="H100" s="15">
        <v>120</v>
      </c>
      <c r="I100" s="15">
        <v>126</v>
      </c>
      <c r="J100" s="15">
        <v>135</v>
      </c>
      <c r="K100" s="15">
        <v>138</v>
      </c>
      <c r="L100" s="15">
        <v>132</v>
      </c>
      <c r="M100" s="15">
        <v>114</v>
      </c>
      <c r="N100" s="15">
        <v>120</v>
      </c>
      <c r="O100" s="15">
        <v>123</v>
      </c>
      <c r="P100" s="15">
        <v>132</v>
      </c>
      <c r="Q100" s="15">
        <v>144</v>
      </c>
      <c r="R100" s="15">
        <v>147</v>
      </c>
      <c r="S100" s="15">
        <v>144</v>
      </c>
      <c r="T100" s="15">
        <v>135</v>
      </c>
      <c r="U100" s="15">
        <v>141</v>
      </c>
      <c r="V100" s="15">
        <v>144</v>
      </c>
      <c r="W100" s="15">
        <v>147</v>
      </c>
      <c r="X100" s="15">
        <v>153</v>
      </c>
      <c r="Y100" s="15">
        <v>150</v>
      </c>
      <c r="Z100" s="15">
        <v>153</v>
      </c>
    </row>
    <row r="101" spans="3:26">
      <c r="D101" t="s">
        <v>50</v>
      </c>
      <c r="E101" s="15">
        <v>183</v>
      </c>
      <c r="F101" s="15">
        <v>195</v>
      </c>
      <c r="G101" s="15">
        <v>222</v>
      </c>
      <c r="H101" s="15">
        <v>243</v>
      </c>
      <c r="I101" s="15">
        <v>249</v>
      </c>
      <c r="J101" s="15">
        <v>240</v>
      </c>
      <c r="K101" s="15">
        <v>282</v>
      </c>
      <c r="L101" s="15">
        <v>264</v>
      </c>
      <c r="M101" s="15">
        <v>225</v>
      </c>
      <c r="N101" s="15">
        <v>228</v>
      </c>
      <c r="O101" s="15">
        <v>237</v>
      </c>
      <c r="P101" s="15">
        <v>264</v>
      </c>
      <c r="Q101" s="15">
        <v>273</v>
      </c>
      <c r="R101" s="15">
        <v>288</v>
      </c>
      <c r="S101" s="15">
        <v>297</v>
      </c>
      <c r="T101" s="15">
        <v>276</v>
      </c>
      <c r="U101" s="15">
        <v>282</v>
      </c>
      <c r="V101" s="15">
        <v>270</v>
      </c>
      <c r="W101" s="15">
        <v>282</v>
      </c>
      <c r="X101" s="15">
        <v>285</v>
      </c>
      <c r="Y101" s="15">
        <v>291</v>
      </c>
      <c r="Z101" s="15">
        <v>291</v>
      </c>
    </row>
    <row r="102" spans="3:26">
      <c r="C102" t="s">
        <v>247</v>
      </c>
      <c r="D102" t="s">
        <v>49</v>
      </c>
      <c r="E102" s="15">
        <v>240</v>
      </c>
      <c r="F102" s="15">
        <v>264</v>
      </c>
      <c r="G102" s="15">
        <v>252</v>
      </c>
      <c r="H102" s="15">
        <v>279</v>
      </c>
      <c r="I102" s="15">
        <v>303</v>
      </c>
      <c r="J102" s="15">
        <v>312</v>
      </c>
      <c r="K102" s="15">
        <v>342</v>
      </c>
      <c r="L102" s="15">
        <v>345</v>
      </c>
      <c r="M102" s="15">
        <v>363</v>
      </c>
      <c r="N102" s="15">
        <v>372</v>
      </c>
      <c r="O102" s="15">
        <v>432</v>
      </c>
      <c r="P102" s="15">
        <v>474</v>
      </c>
      <c r="Q102" s="15">
        <v>555</v>
      </c>
      <c r="R102" s="15">
        <v>597</v>
      </c>
      <c r="S102" s="15">
        <v>651</v>
      </c>
      <c r="T102" s="15">
        <v>699</v>
      </c>
      <c r="U102" s="15">
        <v>768</v>
      </c>
      <c r="V102" s="15">
        <v>987</v>
      </c>
      <c r="W102" s="15">
        <v>1014</v>
      </c>
      <c r="X102" s="15">
        <v>1071</v>
      </c>
      <c r="Y102" s="15">
        <v>1095</v>
      </c>
      <c r="Z102" s="15">
        <v>1125</v>
      </c>
    </row>
    <row r="103" spans="3:26">
      <c r="D103" t="s">
        <v>50</v>
      </c>
      <c r="E103" s="15">
        <v>243</v>
      </c>
      <c r="F103" s="15">
        <v>288</v>
      </c>
      <c r="G103" s="15">
        <v>315</v>
      </c>
      <c r="H103" s="15">
        <v>342</v>
      </c>
      <c r="I103" s="15">
        <v>414</v>
      </c>
      <c r="J103" s="15">
        <v>429</v>
      </c>
      <c r="K103" s="15">
        <v>519</v>
      </c>
      <c r="L103" s="15">
        <v>504</v>
      </c>
      <c r="M103" s="15">
        <v>534</v>
      </c>
      <c r="N103" s="15">
        <v>618</v>
      </c>
      <c r="O103" s="15">
        <v>711</v>
      </c>
      <c r="P103" s="15">
        <v>849</v>
      </c>
      <c r="Q103" s="15">
        <v>960</v>
      </c>
      <c r="R103" s="15">
        <v>1059</v>
      </c>
      <c r="S103" s="15">
        <v>1191</v>
      </c>
      <c r="T103" s="15">
        <v>1341</v>
      </c>
      <c r="U103" s="15">
        <v>1455</v>
      </c>
      <c r="V103" s="15">
        <v>1722</v>
      </c>
      <c r="W103" s="15">
        <v>1839</v>
      </c>
      <c r="X103" s="15">
        <v>1944</v>
      </c>
      <c r="Y103" s="15">
        <v>2034</v>
      </c>
      <c r="Z103" s="15">
        <v>2145</v>
      </c>
    </row>
    <row r="104" spans="3:26">
      <c r="C104" t="s">
        <v>248</v>
      </c>
      <c r="D104" t="s">
        <v>49</v>
      </c>
      <c r="E104" s="15">
        <v>375</v>
      </c>
      <c r="F104" s="15">
        <v>402</v>
      </c>
      <c r="G104" s="15">
        <v>408</v>
      </c>
      <c r="H104" s="15">
        <v>423</v>
      </c>
      <c r="I104" s="15">
        <v>414</v>
      </c>
      <c r="J104" s="15">
        <v>390</v>
      </c>
      <c r="K104" s="15">
        <v>390</v>
      </c>
      <c r="L104" s="15">
        <v>360</v>
      </c>
      <c r="M104" s="15">
        <v>330</v>
      </c>
      <c r="N104" s="15">
        <v>330</v>
      </c>
      <c r="O104" s="15">
        <v>348</v>
      </c>
      <c r="P104" s="15">
        <v>372</v>
      </c>
      <c r="Q104" s="15">
        <v>384</v>
      </c>
      <c r="R104" s="15">
        <v>405</v>
      </c>
      <c r="S104" s="15">
        <v>420</v>
      </c>
      <c r="T104" s="15">
        <v>444</v>
      </c>
      <c r="U104" s="15">
        <v>441</v>
      </c>
      <c r="V104" s="15">
        <v>516</v>
      </c>
      <c r="W104" s="15">
        <v>540</v>
      </c>
      <c r="X104" s="15">
        <v>540</v>
      </c>
      <c r="Y104" s="15">
        <v>534</v>
      </c>
      <c r="Z104" s="15">
        <v>528</v>
      </c>
    </row>
    <row r="105" spans="3:26">
      <c r="D105" t="s">
        <v>50</v>
      </c>
      <c r="E105" s="15">
        <v>249</v>
      </c>
      <c r="F105" s="15">
        <v>273</v>
      </c>
      <c r="G105" s="15">
        <v>306</v>
      </c>
      <c r="H105" s="15">
        <v>309</v>
      </c>
      <c r="I105" s="15">
        <v>291</v>
      </c>
      <c r="J105" s="15">
        <v>297</v>
      </c>
      <c r="K105" s="15">
        <v>321</v>
      </c>
      <c r="L105" s="15">
        <v>297</v>
      </c>
      <c r="M105" s="15">
        <v>273</v>
      </c>
      <c r="N105" s="15">
        <v>255</v>
      </c>
      <c r="O105" s="15">
        <v>273</v>
      </c>
      <c r="P105" s="15">
        <v>282</v>
      </c>
      <c r="Q105" s="15">
        <v>312</v>
      </c>
      <c r="R105" s="15">
        <v>315</v>
      </c>
      <c r="S105" s="15">
        <v>333</v>
      </c>
      <c r="T105" s="15">
        <v>378</v>
      </c>
      <c r="U105" s="15">
        <v>417</v>
      </c>
      <c r="V105" s="15">
        <v>450</v>
      </c>
      <c r="W105" s="15">
        <v>441</v>
      </c>
      <c r="X105" s="15">
        <v>462</v>
      </c>
      <c r="Y105" s="15">
        <v>450</v>
      </c>
      <c r="Z105" s="15">
        <v>441</v>
      </c>
    </row>
    <row r="106" spans="3:26">
      <c r="C106" t="s">
        <v>249</v>
      </c>
      <c r="D106" t="s">
        <v>49</v>
      </c>
      <c r="E106" s="15">
        <v>51</v>
      </c>
      <c r="F106" s="15">
        <v>51</v>
      </c>
      <c r="G106" s="15">
        <v>51</v>
      </c>
      <c r="H106" s="15">
        <v>75</v>
      </c>
      <c r="I106" s="15">
        <v>78</v>
      </c>
      <c r="J106" s="15">
        <v>81</v>
      </c>
      <c r="K106" s="15">
        <v>105</v>
      </c>
      <c r="L106" s="15">
        <v>99</v>
      </c>
      <c r="M106" s="15">
        <v>114</v>
      </c>
      <c r="N106" s="15">
        <v>105</v>
      </c>
      <c r="O106" s="15">
        <v>123</v>
      </c>
      <c r="P106" s="15">
        <v>150</v>
      </c>
      <c r="Q106" s="15">
        <v>165</v>
      </c>
      <c r="R106" s="15">
        <v>180</v>
      </c>
      <c r="S106" s="15">
        <v>186</v>
      </c>
      <c r="T106" s="15">
        <v>216</v>
      </c>
      <c r="U106" s="15">
        <v>222</v>
      </c>
      <c r="V106" s="15">
        <v>243</v>
      </c>
      <c r="W106" s="15">
        <v>231</v>
      </c>
      <c r="X106" s="15">
        <v>249</v>
      </c>
      <c r="Y106" s="15">
        <v>273</v>
      </c>
      <c r="Z106" s="15">
        <v>267</v>
      </c>
    </row>
    <row r="107" spans="3:26">
      <c r="D107" t="s">
        <v>50</v>
      </c>
      <c r="E107" s="15">
        <v>24</v>
      </c>
      <c r="F107" s="15">
        <v>27</v>
      </c>
      <c r="G107" s="15">
        <v>36</v>
      </c>
      <c r="H107" s="15">
        <v>45</v>
      </c>
      <c r="I107" s="15">
        <v>51</v>
      </c>
      <c r="J107" s="15">
        <v>63</v>
      </c>
      <c r="K107" s="15">
        <v>87</v>
      </c>
      <c r="L107" s="15">
        <v>90</v>
      </c>
      <c r="M107" s="15">
        <v>99</v>
      </c>
      <c r="N107" s="15">
        <v>111</v>
      </c>
      <c r="O107" s="15">
        <v>117</v>
      </c>
      <c r="P107" s="15">
        <v>132</v>
      </c>
      <c r="Q107" s="15">
        <v>138</v>
      </c>
      <c r="R107" s="15">
        <v>159</v>
      </c>
      <c r="S107" s="15">
        <v>165</v>
      </c>
      <c r="T107" s="15">
        <v>195</v>
      </c>
      <c r="U107" s="15">
        <v>216</v>
      </c>
      <c r="V107" s="15">
        <v>240</v>
      </c>
      <c r="W107" s="15">
        <v>240</v>
      </c>
      <c r="X107" s="15">
        <v>261</v>
      </c>
      <c r="Y107" s="15">
        <v>270</v>
      </c>
      <c r="Z107" s="15">
        <v>270</v>
      </c>
    </row>
    <row r="108" spans="3:26">
      <c r="C108" t="s">
        <v>250</v>
      </c>
      <c r="D108" t="s">
        <v>49</v>
      </c>
      <c r="E108" s="15">
        <v>18</v>
      </c>
      <c r="F108" s="15">
        <v>24</v>
      </c>
      <c r="G108" s="15">
        <v>3</v>
      </c>
      <c r="H108" s="15">
        <v>9</v>
      </c>
      <c r="I108" s="15">
        <v>3</v>
      </c>
      <c r="J108" s="15">
        <v>0</v>
      </c>
      <c r="K108" s="15">
        <v>0</v>
      </c>
      <c r="L108" s="15">
        <v>6</v>
      </c>
      <c r="M108" s="15">
        <v>30</v>
      </c>
      <c r="N108" s="15">
        <v>24</v>
      </c>
      <c r="O108" s="15">
        <v>24</v>
      </c>
      <c r="P108" s="15">
        <v>33</v>
      </c>
      <c r="Q108" s="15">
        <v>24</v>
      </c>
      <c r="R108" s="15">
        <v>24</v>
      </c>
      <c r="S108" s="15">
        <v>21</v>
      </c>
      <c r="T108" s="15">
        <v>21</v>
      </c>
      <c r="U108" s="15">
        <v>21</v>
      </c>
      <c r="V108" s="15">
        <v>36</v>
      </c>
      <c r="W108" s="15">
        <v>48</v>
      </c>
      <c r="X108" s="15">
        <v>60</v>
      </c>
      <c r="Y108" s="15">
        <v>72</v>
      </c>
      <c r="Z108" s="15">
        <v>72</v>
      </c>
    </row>
    <row r="109" spans="3:26">
      <c r="D109" t="s">
        <v>50</v>
      </c>
      <c r="E109" s="15">
        <v>18</v>
      </c>
      <c r="F109" s="15">
        <v>27</v>
      </c>
      <c r="G109" s="15">
        <v>3</v>
      </c>
      <c r="H109" s="15">
        <v>6</v>
      </c>
      <c r="I109" s="15">
        <v>3</v>
      </c>
      <c r="J109" s="15">
        <v>0</v>
      </c>
      <c r="K109" s="15">
        <v>0</v>
      </c>
      <c r="L109" s="15">
        <v>6</v>
      </c>
      <c r="M109" s="15">
        <v>36</v>
      </c>
      <c r="N109" s="15">
        <v>24</v>
      </c>
      <c r="O109" s="15">
        <v>21</v>
      </c>
      <c r="P109" s="15">
        <v>36</v>
      </c>
      <c r="Q109" s="15">
        <v>30</v>
      </c>
      <c r="R109" s="15">
        <v>27</v>
      </c>
      <c r="S109" s="15">
        <v>33</v>
      </c>
      <c r="T109" s="15">
        <v>36</v>
      </c>
      <c r="U109" s="15">
        <v>30</v>
      </c>
      <c r="V109" s="15">
        <v>75</v>
      </c>
      <c r="W109" s="15">
        <v>84</v>
      </c>
      <c r="X109" s="15">
        <v>81</v>
      </c>
      <c r="Y109" s="15">
        <v>78</v>
      </c>
      <c r="Z109" s="15">
        <v>90</v>
      </c>
    </row>
    <row r="110" spans="3:26">
      <c r="C110" t="s">
        <v>251</v>
      </c>
      <c r="D110" t="s">
        <v>49</v>
      </c>
      <c r="E110" s="15">
        <v>15</v>
      </c>
      <c r="F110" s="15">
        <v>15</v>
      </c>
      <c r="G110" s="15">
        <v>12</v>
      </c>
      <c r="H110" s="15">
        <v>12</v>
      </c>
      <c r="I110" s="15">
        <v>18</v>
      </c>
      <c r="J110" s="15">
        <v>21</v>
      </c>
      <c r="K110" s="15">
        <v>39</v>
      </c>
      <c r="L110" s="15">
        <v>30</v>
      </c>
      <c r="M110" s="15">
        <v>24</v>
      </c>
      <c r="N110" s="15">
        <v>24</v>
      </c>
      <c r="O110" s="15">
        <v>27</v>
      </c>
      <c r="P110" s="15">
        <v>33</v>
      </c>
      <c r="Q110" s="15">
        <v>36</v>
      </c>
      <c r="R110" s="15">
        <v>48</v>
      </c>
      <c r="S110" s="15">
        <v>36</v>
      </c>
      <c r="T110" s="15">
        <v>36</v>
      </c>
      <c r="U110" s="15">
        <v>39</v>
      </c>
      <c r="V110" s="15">
        <v>24</v>
      </c>
      <c r="W110" s="15">
        <v>21</v>
      </c>
      <c r="X110" s="15">
        <v>27</v>
      </c>
      <c r="Y110" s="15">
        <v>24</v>
      </c>
      <c r="Z110" s="15">
        <v>24</v>
      </c>
    </row>
    <row r="111" spans="3:26">
      <c r="D111" t="s">
        <v>50</v>
      </c>
      <c r="E111" s="15">
        <v>12</v>
      </c>
      <c r="F111" s="15">
        <v>18</v>
      </c>
      <c r="G111" s="15">
        <v>15</v>
      </c>
      <c r="H111" s="15">
        <v>15</v>
      </c>
      <c r="I111" s="15">
        <v>15</v>
      </c>
      <c r="J111" s="15">
        <v>18</v>
      </c>
      <c r="K111" s="15">
        <v>33</v>
      </c>
      <c r="L111" s="15">
        <v>36</v>
      </c>
      <c r="M111" s="15">
        <v>36</v>
      </c>
      <c r="N111" s="15">
        <v>36</v>
      </c>
      <c r="O111" s="15">
        <v>36</v>
      </c>
      <c r="P111" s="15">
        <v>48</v>
      </c>
      <c r="Q111" s="15">
        <v>57</v>
      </c>
      <c r="R111" s="15">
        <v>81</v>
      </c>
      <c r="S111" s="15">
        <v>66</v>
      </c>
      <c r="T111" s="15">
        <v>66</v>
      </c>
      <c r="U111" s="15">
        <v>60</v>
      </c>
      <c r="V111" s="15">
        <v>36</v>
      </c>
      <c r="W111" s="15">
        <v>42</v>
      </c>
      <c r="X111" s="15">
        <v>39</v>
      </c>
      <c r="Y111" s="15">
        <v>45</v>
      </c>
      <c r="Z111" s="15">
        <v>36</v>
      </c>
    </row>
    <row r="112" spans="3:26">
      <c r="C112" t="s">
        <v>252</v>
      </c>
      <c r="D112" t="s">
        <v>49</v>
      </c>
      <c r="E112" s="15">
        <v>504</v>
      </c>
      <c r="F112" s="15">
        <v>501</v>
      </c>
      <c r="G112" s="15">
        <v>546</v>
      </c>
      <c r="H112" s="15">
        <v>555</v>
      </c>
      <c r="I112" s="15">
        <v>477</v>
      </c>
      <c r="J112" s="15">
        <v>453</v>
      </c>
      <c r="K112" s="15">
        <v>447</v>
      </c>
      <c r="L112" s="15">
        <v>438</v>
      </c>
      <c r="M112" s="15">
        <v>429</v>
      </c>
      <c r="N112" s="15">
        <v>438</v>
      </c>
      <c r="O112" s="15">
        <v>444</v>
      </c>
      <c r="P112" s="15">
        <v>501</v>
      </c>
      <c r="Q112" s="15">
        <v>549</v>
      </c>
      <c r="R112" s="15">
        <v>600</v>
      </c>
      <c r="S112" s="15">
        <v>648</v>
      </c>
      <c r="T112" s="15">
        <v>672</v>
      </c>
      <c r="U112" s="15">
        <v>702</v>
      </c>
      <c r="V112" s="15">
        <v>738</v>
      </c>
      <c r="W112" s="15">
        <v>786</v>
      </c>
      <c r="X112" s="15">
        <v>813</v>
      </c>
      <c r="Y112" s="15">
        <v>822</v>
      </c>
      <c r="Z112" s="15">
        <v>843</v>
      </c>
    </row>
    <row r="113" spans="3:26">
      <c r="D113" t="s">
        <v>50</v>
      </c>
      <c r="E113" s="15">
        <v>114</v>
      </c>
      <c r="F113" s="15">
        <v>126</v>
      </c>
      <c r="G113" s="15">
        <v>159</v>
      </c>
      <c r="H113" s="15">
        <v>138</v>
      </c>
      <c r="I113" s="15">
        <v>111</v>
      </c>
      <c r="J113" s="15">
        <v>114</v>
      </c>
      <c r="K113" s="15">
        <v>123</v>
      </c>
      <c r="L113" s="15">
        <v>132</v>
      </c>
      <c r="M113" s="15">
        <v>150</v>
      </c>
      <c r="N113" s="15">
        <v>159</v>
      </c>
      <c r="O113" s="15">
        <v>180</v>
      </c>
      <c r="P113" s="15">
        <v>213</v>
      </c>
      <c r="Q113" s="15">
        <v>234</v>
      </c>
      <c r="R113" s="15">
        <v>246</v>
      </c>
      <c r="S113" s="15">
        <v>261</v>
      </c>
      <c r="T113" s="15">
        <v>264</v>
      </c>
      <c r="U113" s="15">
        <v>276</v>
      </c>
      <c r="V113" s="15">
        <v>300</v>
      </c>
      <c r="W113" s="15">
        <v>312</v>
      </c>
      <c r="X113" s="15">
        <v>321</v>
      </c>
      <c r="Y113" s="15">
        <v>342</v>
      </c>
      <c r="Z113" s="15">
        <v>333</v>
      </c>
    </row>
    <row r="114" spans="3:26">
      <c r="C114" t="s">
        <v>254</v>
      </c>
      <c r="D114" t="s">
        <v>49</v>
      </c>
      <c r="E114">
        <v>57</v>
      </c>
      <c r="F114">
        <v>54</v>
      </c>
      <c r="G114">
        <v>147</v>
      </c>
      <c r="H114">
        <v>153</v>
      </c>
      <c r="I114">
        <v>183</v>
      </c>
      <c r="J114">
        <v>165</v>
      </c>
      <c r="K114">
        <v>189</v>
      </c>
      <c r="L114">
        <v>147</v>
      </c>
      <c r="M114">
        <v>177</v>
      </c>
      <c r="N114">
        <v>177</v>
      </c>
      <c r="O114">
        <v>198</v>
      </c>
      <c r="P114">
        <v>219</v>
      </c>
      <c r="Q114">
        <v>264</v>
      </c>
      <c r="R114">
        <v>138</v>
      </c>
      <c r="S114">
        <v>159</v>
      </c>
      <c r="T114">
        <v>180</v>
      </c>
      <c r="U114">
        <v>171</v>
      </c>
      <c r="V114">
        <v>375</v>
      </c>
      <c r="W114">
        <v>396</v>
      </c>
      <c r="X114">
        <v>402</v>
      </c>
      <c r="Y114">
        <v>420</v>
      </c>
      <c r="Z114">
        <v>459</v>
      </c>
    </row>
    <row r="115" spans="3:26">
      <c r="D115" t="s">
        <v>50</v>
      </c>
      <c r="E115">
        <v>63</v>
      </c>
      <c r="F115">
        <v>96</v>
      </c>
      <c r="G115">
        <v>186</v>
      </c>
      <c r="H115">
        <v>195</v>
      </c>
      <c r="I115">
        <v>192</v>
      </c>
      <c r="J115">
        <v>192</v>
      </c>
      <c r="K115">
        <v>216</v>
      </c>
      <c r="L115">
        <v>189</v>
      </c>
      <c r="M115">
        <v>192</v>
      </c>
      <c r="N115">
        <v>210</v>
      </c>
      <c r="O115">
        <v>213</v>
      </c>
      <c r="P115">
        <v>249</v>
      </c>
      <c r="Q115">
        <v>309</v>
      </c>
      <c r="R115">
        <v>213</v>
      </c>
      <c r="S115">
        <v>267</v>
      </c>
      <c r="T115">
        <v>288</v>
      </c>
      <c r="U115">
        <v>324</v>
      </c>
      <c r="V115">
        <v>528</v>
      </c>
      <c r="W115">
        <v>585</v>
      </c>
      <c r="X115">
        <v>606</v>
      </c>
      <c r="Y115">
        <v>636</v>
      </c>
      <c r="Z115">
        <v>687</v>
      </c>
    </row>
    <row r="116" spans="3:26">
      <c r="C116" t="s">
        <v>255</v>
      </c>
      <c r="D116" t="s">
        <v>49</v>
      </c>
      <c r="E116" s="15">
        <v>168</v>
      </c>
      <c r="F116" s="15">
        <v>180</v>
      </c>
      <c r="G116" s="15">
        <v>213</v>
      </c>
      <c r="H116" s="15">
        <v>225</v>
      </c>
      <c r="I116" s="15">
        <v>204</v>
      </c>
      <c r="J116" s="15">
        <v>216</v>
      </c>
      <c r="K116" s="15">
        <v>198</v>
      </c>
      <c r="L116" s="15">
        <v>189</v>
      </c>
      <c r="M116" s="15">
        <v>186</v>
      </c>
      <c r="N116" s="15">
        <v>213</v>
      </c>
      <c r="O116" s="15">
        <v>240</v>
      </c>
      <c r="P116" s="15">
        <v>276</v>
      </c>
      <c r="Q116" s="15">
        <v>297</v>
      </c>
      <c r="R116" s="15">
        <v>330</v>
      </c>
      <c r="S116" s="15">
        <v>336</v>
      </c>
      <c r="T116" s="15">
        <v>369</v>
      </c>
      <c r="U116" s="15">
        <v>378</v>
      </c>
      <c r="V116" s="15">
        <v>444</v>
      </c>
      <c r="W116" s="15">
        <v>477</v>
      </c>
      <c r="X116" s="15">
        <v>486</v>
      </c>
      <c r="Y116" s="15">
        <v>501</v>
      </c>
      <c r="Z116" s="15">
        <v>501</v>
      </c>
    </row>
    <row r="117" spans="3:26">
      <c r="D117" t="s">
        <v>50</v>
      </c>
      <c r="E117" s="15">
        <v>48</v>
      </c>
      <c r="F117" s="15">
        <v>66</v>
      </c>
      <c r="G117" s="15">
        <v>72</v>
      </c>
      <c r="H117" s="15">
        <v>84</v>
      </c>
      <c r="I117" s="15">
        <v>78</v>
      </c>
      <c r="J117" s="15">
        <v>96</v>
      </c>
      <c r="K117" s="15">
        <v>84</v>
      </c>
      <c r="L117" s="15">
        <v>93</v>
      </c>
      <c r="M117" s="15">
        <v>114</v>
      </c>
      <c r="N117" s="15">
        <v>150</v>
      </c>
      <c r="O117" s="15">
        <v>189</v>
      </c>
      <c r="P117" s="15">
        <v>219</v>
      </c>
      <c r="Q117" s="15">
        <v>246</v>
      </c>
      <c r="R117" s="15">
        <v>279</v>
      </c>
      <c r="S117" s="15">
        <v>279</v>
      </c>
      <c r="T117" s="15">
        <v>285</v>
      </c>
      <c r="U117" s="15">
        <v>288</v>
      </c>
      <c r="V117" s="15">
        <v>330</v>
      </c>
      <c r="W117" s="15">
        <v>354</v>
      </c>
      <c r="X117" s="15">
        <v>372</v>
      </c>
      <c r="Y117" s="15">
        <v>399</v>
      </c>
      <c r="Z117" s="15">
        <v>450</v>
      </c>
    </row>
    <row r="118" spans="3:26">
      <c r="C118" t="s">
        <v>256</v>
      </c>
      <c r="D118" t="s">
        <v>49</v>
      </c>
      <c r="E118" s="15">
        <v>96</v>
      </c>
      <c r="F118" s="15">
        <v>99</v>
      </c>
      <c r="G118" s="15">
        <v>99</v>
      </c>
      <c r="H118" s="15">
        <v>87</v>
      </c>
      <c r="I118" s="15">
        <v>90</v>
      </c>
      <c r="J118" s="15">
        <v>93</v>
      </c>
      <c r="K118" s="15">
        <v>111</v>
      </c>
      <c r="L118" s="15">
        <v>114</v>
      </c>
      <c r="M118" s="15">
        <v>126</v>
      </c>
      <c r="N118" s="15">
        <v>123</v>
      </c>
      <c r="O118" s="15">
        <v>138</v>
      </c>
      <c r="P118" s="15">
        <v>141</v>
      </c>
      <c r="Q118" s="15">
        <v>147</v>
      </c>
      <c r="R118" s="15">
        <v>156</v>
      </c>
      <c r="S118" s="15">
        <v>162</v>
      </c>
      <c r="T118" s="15">
        <v>180</v>
      </c>
      <c r="U118" s="15">
        <v>183</v>
      </c>
      <c r="V118" s="15">
        <v>219</v>
      </c>
      <c r="W118" s="15">
        <v>240</v>
      </c>
      <c r="X118" s="15">
        <v>243</v>
      </c>
      <c r="Y118" s="15">
        <v>255</v>
      </c>
      <c r="Z118" s="15">
        <v>255</v>
      </c>
    </row>
    <row r="119" spans="3:26">
      <c r="D119" t="s">
        <v>50</v>
      </c>
      <c r="E119" s="15">
        <v>60</v>
      </c>
      <c r="F119" s="15">
        <v>66</v>
      </c>
      <c r="G119" s="15">
        <v>69</v>
      </c>
      <c r="H119" s="15">
        <v>69</v>
      </c>
      <c r="I119" s="15">
        <v>72</v>
      </c>
      <c r="J119" s="15">
        <v>69</v>
      </c>
      <c r="K119" s="15">
        <v>78</v>
      </c>
      <c r="L119" s="15">
        <v>75</v>
      </c>
      <c r="M119" s="15">
        <v>78</v>
      </c>
      <c r="N119" s="15">
        <v>90</v>
      </c>
      <c r="O119" s="15">
        <v>105</v>
      </c>
      <c r="P119" s="15">
        <v>135</v>
      </c>
      <c r="Q119" s="15">
        <v>147</v>
      </c>
      <c r="R119" s="15">
        <v>159</v>
      </c>
      <c r="S119" s="15">
        <v>183</v>
      </c>
      <c r="T119" s="15">
        <v>201</v>
      </c>
      <c r="U119" s="15">
        <v>243</v>
      </c>
      <c r="V119" s="15">
        <v>288</v>
      </c>
      <c r="W119" s="15">
        <v>297</v>
      </c>
      <c r="X119" s="15">
        <v>297</v>
      </c>
      <c r="Y119" s="15">
        <v>315</v>
      </c>
      <c r="Z119" s="15">
        <v>318</v>
      </c>
    </row>
    <row r="120" spans="3:26">
      <c r="C120" t="s">
        <v>257</v>
      </c>
      <c r="D120" t="s">
        <v>49</v>
      </c>
      <c r="E120" s="15">
        <v>498</v>
      </c>
      <c r="F120" s="15">
        <v>495</v>
      </c>
      <c r="G120" s="15">
        <v>492</v>
      </c>
      <c r="H120" s="15">
        <v>486</v>
      </c>
      <c r="I120" s="15">
        <v>528</v>
      </c>
      <c r="J120" s="15">
        <v>546</v>
      </c>
      <c r="K120" s="15">
        <v>573</v>
      </c>
      <c r="L120" s="15">
        <v>537</v>
      </c>
      <c r="M120" s="15">
        <v>489</v>
      </c>
      <c r="N120" s="15">
        <v>462</v>
      </c>
      <c r="O120" s="15">
        <v>492</v>
      </c>
      <c r="P120" s="15">
        <v>513</v>
      </c>
      <c r="Q120" s="15">
        <v>534</v>
      </c>
      <c r="R120" s="15">
        <v>549</v>
      </c>
      <c r="S120" s="15">
        <v>576</v>
      </c>
      <c r="T120" s="15">
        <v>606</v>
      </c>
      <c r="U120" s="15">
        <v>678</v>
      </c>
      <c r="V120" s="15">
        <v>657</v>
      </c>
      <c r="W120" s="15">
        <v>666</v>
      </c>
      <c r="X120" s="15">
        <v>657</v>
      </c>
      <c r="Y120" s="15">
        <v>648</v>
      </c>
      <c r="Z120" s="15">
        <v>615</v>
      </c>
    </row>
    <row r="121" spans="3:26">
      <c r="D121" t="s">
        <v>50</v>
      </c>
      <c r="E121" s="15">
        <v>234</v>
      </c>
      <c r="F121" s="15">
        <v>270</v>
      </c>
      <c r="G121" s="15">
        <v>276</v>
      </c>
      <c r="H121" s="15">
        <v>258</v>
      </c>
      <c r="I121" s="15">
        <v>291</v>
      </c>
      <c r="J121" s="15">
        <v>279</v>
      </c>
      <c r="K121" s="15">
        <v>291</v>
      </c>
      <c r="L121" s="15">
        <v>279</v>
      </c>
      <c r="M121" s="15">
        <v>252</v>
      </c>
      <c r="N121" s="15">
        <v>261</v>
      </c>
      <c r="O121" s="15">
        <v>255</v>
      </c>
      <c r="P121" s="15">
        <v>282</v>
      </c>
      <c r="Q121" s="15">
        <v>297</v>
      </c>
      <c r="R121" s="15">
        <v>330</v>
      </c>
      <c r="S121" s="15">
        <v>342</v>
      </c>
      <c r="T121" s="15">
        <v>339</v>
      </c>
      <c r="U121" s="15">
        <v>357</v>
      </c>
      <c r="V121" s="15">
        <v>360</v>
      </c>
      <c r="W121" s="15">
        <v>360</v>
      </c>
      <c r="X121" s="15">
        <v>336</v>
      </c>
      <c r="Y121" s="15">
        <v>360</v>
      </c>
      <c r="Z121" s="15">
        <v>357</v>
      </c>
    </row>
    <row r="122" spans="3:26">
      <c r="C122" t="s">
        <v>258</v>
      </c>
      <c r="D122" t="s">
        <v>49</v>
      </c>
      <c r="E122" s="15">
        <v>1941</v>
      </c>
      <c r="F122" s="15">
        <v>2001</v>
      </c>
      <c r="G122" s="15">
        <v>1890</v>
      </c>
      <c r="H122" s="15">
        <v>1833</v>
      </c>
      <c r="I122" s="15">
        <v>1707</v>
      </c>
      <c r="J122" s="15">
        <v>1560</v>
      </c>
      <c r="K122" s="15">
        <v>1512</v>
      </c>
      <c r="L122" s="15">
        <v>1518</v>
      </c>
      <c r="M122" s="15">
        <v>1473</v>
      </c>
      <c r="N122" s="15">
        <v>1461</v>
      </c>
      <c r="O122" s="15">
        <v>1566</v>
      </c>
      <c r="P122" s="15">
        <v>1812</v>
      </c>
      <c r="Q122" s="15">
        <v>1938</v>
      </c>
      <c r="R122" s="15">
        <v>1998</v>
      </c>
      <c r="S122" s="15">
        <v>2112</v>
      </c>
      <c r="T122" s="15">
        <v>2238</v>
      </c>
      <c r="U122" s="15">
        <v>2274</v>
      </c>
      <c r="V122" s="15">
        <v>2454</v>
      </c>
      <c r="W122" s="15">
        <v>2541</v>
      </c>
      <c r="X122" s="15">
        <v>2592</v>
      </c>
      <c r="Y122" s="15">
        <v>2643</v>
      </c>
      <c r="Z122" s="15">
        <v>2628</v>
      </c>
    </row>
    <row r="123" spans="3:26">
      <c r="D123" t="s">
        <v>50</v>
      </c>
      <c r="E123" s="15">
        <v>456</v>
      </c>
      <c r="F123" s="15">
        <v>483</v>
      </c>
      <c r="G123" s="15">
        <v>483</v>
      </c>
      <c r="H123" s="15">
        <v>513</v>
      </c>
      <c r="I123" s="15">
        <v>519</v>
      </c>
      <c r="J123" s="15">
        <v>531</v>
      </c>
      <c r="K123" s="15">
        <v>549</v>
      </c>
      <c r="L123" s="15">
        <v>567</v>
      </c>
      <c r="M123" s="15">
        <v>558</v>
      </c>
      <c r="N123" s="15">
        <v>579</v>
      </c>
      <c r="O123" s="15">
        <v>639</v>
      </c>
      <c r="P123" s="15">
        <v>756</v>
      </c>
      <c r="Q123" s="15">
        <v>831</v>
      </c>
      <c r="R123" s="15">
        <v>882</v>
      </c>
      <c r="S123" s="15">
        <v>951</v>
      </c>
      <c r="T123" s="15">
        <v>972</v>
      </c>
      <c r="U123" s="15">
        <v>1041</v>
      </c>
      <c r="V123" s="15">
        <v>1134</v>
      </c>
      <c r="W123" s="15">
        <v>1170</v>
      </c>
      <c r="X123" s="15">
        <v>1281</v>
      </c>
      <c r="Y123" s="15">
        <v>1311</v>
      </c>
      <c r="Z123" s="15">
        <v>1335</v>
      </c>
    </row>
    <row r="124" spans="3:26">
      <c r="C124" t="s">
        <v>259</v>
      </c>
      <c r="D124" t="s">
        <v>49</v>
      </c>
      <c r="E124" s="15">
        <v>468</v>
      </c>
      <c r="F124" s="15">
        <v>489</v>
      </c>
      <c r="G124" s="15">
        <v>489</v>
      </c>
      <c r="H124" s="15">
        <v>492</v>
      </c>
      <c r="I124" s="15">
        <v>483</v>
      </c>
      <c r="J124" s="15">
        <v>510</v>
      </c>
      <c r="K124" s="15">
        <v>555</v>
      </c>
      <c r="L124" s="15">
        <v>570</v>
      </c>
      <c r="M124" s="15">
        <v>561</v>
      </c>
      <c r="N124" s="15">
        <v>546</v>
      </c>
      <c r="O124" s="15">
        <v>546</v>
      </c>
      <c r="P124" s="15">
        <v>552</v>
      </c>
      <c r="Q124" s="15">
        <v>609</v>
      </c>
      <c r="R124" s="15">
        <v>618</v>
      </c>
      <c r="S124" s="15">
        <v>705</v>
      </c>
      <c r="T124" s="15">
        <v>711</v>
      </c>
      <c r="U124" s="15">
        <v>753</v>
      </c>
      <c r="V124" s="15">
        <v>813</v>
      </c>
      <c r="W124" s="15">
        <v>825</v>
      </c>
      <c r="X124" s="15">
        <v>828</v>
      </c>
      <c r="Y124" s="15">
        <v>870</v>
      </c>
      <c r="Z124" s="15">
        <v>900</v>
      </c>
    </row>
    <row r="125" spans="3:26">
      <c r="D125" t="s">
        <v>50</v>
      </c>
      <c r="E125" s="15">
        <v>855</v>
      </c>
      <c r="F125" s="15">
        <v>963</v>
      </c>
      <c r="G125" s="15">
        <v>1014</v>
      </c>
      <c r="H125" s="15">
        <v>1029</v>
      </c>
      <c r="I125" s="15">
        <v>1029</v>
      </c>
      <c r="J125" s="15">
        <v>1128</v>
      </c>
      <c r="K125" s="15">
        <v>1296</v>
      </c>
      <c r="L125" s="15">
        <v>1374</v>
      </c>
      <c r="M125" s="15">
        <v>1458</v>
      </c>
      <c r="N125" s="15">
        <v>1521</v>
      </c>
      <c r="O125" s="15">
        <v>1563</v>
      </c>
      <c r="P125" s="15">
        <v>1704</v>
      </c>
      <c r="Q125" s="15">
        <v>1881</v>
      </c>
      <c r="R125" s="15">
        <v>1950</v>
      </c>
      <c r="S125" s="15">
        <v>2154</v>
      </c>
      <c r="T125" s="15">
        <v>2301</v>
      </c>
      <c r="U125" s="15">
        <v>2418</v>
      </c>
      <c r="V125" s="15">
        <v>2673</v>
      </c>
      <c r="W125" s="15">
        <v>2871</v>
      </c>
      <c r="X125" s="15">
        <v>2910</v>
      </c>
      <c r="Y125" s="15">
        <v>2988</v>
      </c>
      <c r="Z125" s="15">
        <v>3105</v>
      </c>
    </row>
    <row r="126" spans="3:26">
      <c r="C126" t="s">
        <v>260</v>
      </c>
      <c r="D126" t="s">
        <v>49</v>
      </c>
      <c r="E126" s="15">
        <v>36</v>
      </c>
      <c r="F126" s="15">
        <v>33</v>
      </c>
      <c r="G126" s="15">
        <v>33</v>
      </c>
      <c r="H126" s="15">
        <v>33</v>
      </c>
      <c r="I126" s="15">
        <v>39</v>
      </c>
      <c r="J126" s="15">
        <v>51</v>
      </c>
      <c r="K126" s="15">
        <v>51</v>
      </c>
      <c r="L126" s="15">
        <v>60</v>
      </c>
      <c r="M126" s="15">
        <v>63</v>
      </c>
      <c r="N126" s="15">
        <v>75</v>
      </c>
      <c r="O126" s="15">
        <v>84</v>
      </c>
      <c r="P126" s="15">
        <v>84</v>
      </c>
      <c r="Q126" s="15">
        <v>81</v>
      </c>
      <c r="R126" s="15">
        <v>96</v>
      </c>
      <c r="S126" s="15">
        <v>81</v>
      </c>
      <c r="T126" s="15">
        <v>84</v>
      </c>
      <c r="U126" s="15">
        <v>99</v>
      </c>
      <c r="V126" s="15">
        <v>126</v>
      </c>
      <c r="W126" s="15">
        <v>123</v>
      </c>
      <c r="X126" s="15">
        <v>156</v>
      </c>
      <c r="Y126" s="15">
        <v>159</v>
      </c>
      <c r="Z126" s="15">
        <v>165</v>
      </c>
    </row>
    <row r="127" spans="3:26">
      <c r="D127" t="s">
        <v>50</v>
      </c>
      <c r="E127" s="15">
        <v>30</v>
      </c>
      <c r="F127" s="15">
        <v>36</v>
      </c>
      <c r="G127" s="15">
        <v>48</v>
      </c>
      <c r="H127" s="15">
        <v>69</v>
      </c>
      <c r="I127" s="15">
        <v>87</v>
      </c>
      <c r="J127" s="15">
        <v>108</v>
      </c>
      <c r="K127" s="15">
        <v>126</v>
      </c>
      <c r="L127" s="15">
        <v>141</v>
      </c>
      <c r="M127" s="15">
        <v>144</v>
      </c>
      <c r="N127" s="15">
        <v>171</v>
      </c>
      <c r="O127" s="15">
        <v>168</v>
      </c>
      <c r="P127" s="15">
        <v>177</v>
      </c>
      <c r="Q127" s="15">
        <v>183</v>
      </c>
      <c r="R127" s="15">
        <v>195</v>
      </c>
      <c r="S127" s="15">
        <v>198</v>
      </c>
      <c r="T127" s="15">
        <v>186</v>
      </c>
      <c r="U127" s="15">
        <v>207</v>
      </c>
      <c r="V127" s="15">
        <v>255</v>
      </c>
      <c r="W127" s="15">
        <v>285</v>
      </c>
      <c r="X127" s="15">
        <v>327</v>
      </c>
      <c r="Y127" s="15">
        <v>360</v>
      </c>
      <c r="Z127" s="15">
        <v>393</v>
      </c>
    </row>
    <row r="128" spans="3:26">
      <c r="C128" t="s">
        <v>261</v>
      </c>
      <c r="D128" t="s">
        <v>49</v>
      </c>
      <c r="E128" s="15">
        <v>1377</v>
      </c>
      <c r="F128" s="15">
        <v>1371</v>
      </c>
      <c r="G128" s="15">
        <v>1428</v>
      </c>
      <c r="H128" s="15">
        <v>1392</v>
      </c>
      <c r="I128" s="15">
        <v>1377</v>
      </c>
      <c r="J128" s="15">
        <v>1347</v>
      </c>
      <c r="K128" s="15">
        <v>1368</v>
      </c>
      <c r="L128" s="15">
        <v>1272</v>
      </c>
      <c r="M128" s="15">
        <v>1323</v>
      </c>
      <c r="N128" s="15">
        <v>1326</v>
      </c>
      <c r="O128" s="15">
        <v>1368</v>
      </c>
      <c r="P128" s="15">
        <v>1521</v>
      </c>
      <c r="Q128" s="15">
        <v>1590</v>
      </c>
      <c r="R128" s="15">
        <v>1701</v>
      </c>
      <c r="S128" s="15">
        <v>1773</v>
      </c>
      <c r="T128" s="15">
        <v>1914</v>
      </c>
      <c r="U128" s="15">
        <v>1899</v>
      </c>
      <c r="V128" s="15">
        <v>1995</v>
      </c>
      <c r="W128" s="15">
        <v>2046</v>
      </c>
      <c r="X128" s="15">
        <v>2154</v>
      </c>
      <c r="Y128" s="15">
        <v>2172</v>
      </c>
      <c r="Z128" s="15">
        <v>2226</v>
      </c>
    </row>
    <row r="129" spans="2:26">
      <c r="D129" t="s">
        <v>50</v>
      </c>
      <c r="E129" s="15">
        <v>798</v>
      </c>
      <c r="F129" s="15">
        <v>837</v>
      </c>
      <c r="G129" s="15">
        <v>936</v>
      </c>
      <c r="H129" s="15">
        <v>993</v>
      </c>
      <c r="I129" s="15">
        <v>1035</v>
      </c>
      <c r="J129" s="15">
        <v>1068</v>
      </c>
      <c r="K129" s="15">
        <v>1152</v>
      </c>
      <c r="L129" s="15">
        <v>1146</v>
      </c>
      <c r="M129" s="15">
        <v>1200</v>
      </c>
      <c r="N129" s="15">
        <v>1164</v>
      </c>
      <c r="O129" s="15">
        <v>1242</v>
      </c>
      <c r="P129" s="15">
        <v>1359</v>
      </c>
      <c r="Q129" s="15">
        <v>1494</v>
      </c>
      <c r="R129" s="15">
        <v>1563</v>
      </c>
      <c r="S129" s="15">
        <v>1653</v>
      </c>
      <c r="T129" s="15">
        <v>1782</v>
      </c>
      <c r="U129" s="15">
        <v>1911</v>
      </c>
      <c r="V129" s="15">
        <v>1941</v>
      </c>
      <c r="W129" s="15">
        <v>2037</v>
      </c>
      <c r="X129" s="15">
        <v>2115</v>
      </c>
      <c r="Y129" s="15">
        <v>2106</v>
      </c>
      <c r="Z129" s="15">
        <v>2130</v>
      </c>
    </row>
    <row r="130" spans="2:26">
      <c r="C130" t="s">
        <v>262</v>
      </c>
      <c r="D130" t="s">
        <v>49</v>
      </c>
      <c r="E130" s="15">
        <v>96</v>
      </c>
      <c r="F130" s="15">
        <v>123</v>
      </c>
      <c r="G130" s="15">
        <v>147</v>
      </c>
      <c r="H130" s="15">
        <v>138</v>
      </c>
      <c r="I130" s="15">
        <v>126</v>
      </c>
      <c r="J130" s="15">
        <v>108</v>
      </c>
      <c r="K130" s="15">
        <v>117</v>
      </c>
      <c r="L130" s="15">
        <v>123</v>
      </c>
      <c r="M130" s="15">
        <v>177</v>
      </c>
      <c r="N130" s="15">
        <v>207</v>
      </c>
      <c r="O130" s="15">
        <v>225</v>
      </c>
      <c r="P130" s="15">
        <v>246</v>
      </c>
      <c r="Q130" s="15">
        <v>249</v>
      </c>
      <c r="R130" s="15">
        <v>243</v>
      </c>
      <c r="S130" s="15">
        <v>252</v>
      </c>
      <c r="T130" s="15">
        <v>252</v>
      </c>
      <c r="U130" s="15">
        <v>237</v>
      </c>
      <c r="V130" s="15">
        <v>303</v>
      </c>
      <c r="W130" s="15">
        <v>318</v>
      </c>
      <c r="X130" s="15">
        <v>339</v>
      </c>
      <c r="Y130" s="15">
        <v>372</v>
      </c>
      <c r="Z130" s="15">
        <v>360</v>
      </c>
    </row>
    <row r="131" spans="2:26">
      <c r="D131" t="s">
        <v>50</v>
      </c>
      <c r="E131" s="15">
        <v>42</v>
      </c>
      <c r="F131" s="15">
        <v>51</v>
      </c>
      <c r="G131" s="15">
        <v>66</v>
      </c>
      <c r="H131" s="15">
        <v>72</v>
      </c>
      <c r="I131" s="15">
        <v>60</v>
      </c>
      <c r="J131" s="15">
        <v>63</v>
      </c>
      <c r="K131" s="15">
        <v>66</v>
      </c>
      <c r="L131" s="15">
        <v>66</v>
      </c>
      <c r="M131" s="15">
        <v>93</v>
      </c>
      <c r="N131" s="15">
        <v>105</v>
      </c>
      <c r="O131" s="15">
        <v>96</v>
      </c>
      <c r="P131" s="15">
        <v>108</v>
      </c>
      <c r="Q131" s="15">
        <v>108</v>
      </c>
      <c r="R131" s="15">
        <v>117</v>
      </c>
      <c r="S131" s="15">
        <v>120</v>
      </c>
      <c r="T131" s="15">
        <v>129</v>
      </c>
      <c r="U131" s="15">
        <v>111</v>
      </c>
      <c r="V131" s="15">
        <v>138</v>
      </c>
      <c r="W131" s="15">
        <v>147</v>
      </c>
      <c r="X131" s="15">
        <v>159</v>
      </c>
      <c r="Y131" s="15">
        <v>153</v>
      </c>
      <c r="Z131" s="15">
        <v>153</v>
      </c>
    </row>
    <row r="132" spans="2:26">
      <c r="C132" t="s">
        <v>263</v>
      </c>
      <c r="D132" t="s">
        <v>49</v>
      </c>
      <c r="E132" s="15">
        <v>129</v>
      </c>
      <c r="F132" s="15">
        <v>117</v>
      </c>
      <c r="G132" s="15">
        <v>126</v>
      </c>
      <c r="H132" s="15">
        <v>129</v>
      </c>
      <c r="I132" s="15">
        <v>138</v>
      </c>
      <c r="J132" s="15">
        <v>141</v>
      </c>
      <c r="K132" s="15">
        <v>159</v>
      </c>
      <c r="L132" s="15">
        <v>177</v>
      </c>
      <c r="M132" s="15">
        <v>171</v>
      </c>
      <c r="N132" s="15">
        <v>168</v>
      </c>
      <c r="O132" s="15">
        <v>174</v>
      </c>
      <c r="P132" s="15">
        <v>204</v>
      </c>
      <c r="Q132" s="15">
        <v>264</v>
      </c>
      <c r="R132" s="15">
        <v>312</v>
      </c>
      <c r="S132" s="15">
        <v>339</v>
      </c>
      <c r="T132" s="15">
        <v>402</v>
      </c>
      <c r="U132" s="15">
        <v>420</v>
      </c>
      <c r="V132" s="15">
        <v>468</v>
      </c>
      <c r="W132" s="15">
        <v>483</v>
      </c>
      <c r="X132" s="15">
        <v>507</v>
      </c>
      <c r="Y132" s="15">
        <v>543</v>
      </c>
      <c r="Z132" s="15">
        <v>531</v>
      </c>
    </row>
    <row r="133" spans="2:26">
      <c r="D133" t="s">
        <v>50</v>
      </c>
      <c r="E133" s="15">
        <v>108</v>
      </c>
      <c r="F133" s="15">
        <v>129</v>
      </c>
      <c r="G133" s="15">
        <v>141</v>
      </c>
      <c r="H133" s="15">
        <v>159</v>
      </c>
      <c r="I133" s="15">
        <v>177</v>
      </c>
      <c r="J133" s="15">
        <v>198</v>
      </c>
      <c r="K133" s="15">
        <v>219</v>
      </c>
      <c r="L133" s="15">
        <v>234</v>
      </c>
      <c r="M133" s="15">
        <v>252</v>
      </c>
      <c r="N133" s="15">
        <v>273</v>
      </c>
      <c r="O133" s="15">
        <v>291</v>
      </c>
      <c r="P133" s="15">
        <v>318</v>
      </c>
      <c r="Q133" s="15">
        <v>345</v>
      </c>
      <c r="R133" s="15">
        <v>381</v>
      </c>
      <c r="S133" s="15">
        <v>420</v>
      </c>
      <c r="T133" s="15">
        <v>465</v>
      </c>
      <c r="U133" s="15">
        <v>513</v>
      </c>
      <c r="V133" s="15">
        <v>528</v>
      </c>
      <c r="W133" s="15">
        <v>576</v>
      </c>
      <c r="X133" s="15">
        <v>618</v>
      </c>
      <c r="Y133" s="15">
        <v>675</v>
      </c>
      <c r="Z133" s="15">
        <v>696</v>
      </c>
    </row>
    <row r="134" spans="2:26">
      <c r="C134" t="s">
        <v>264</v>
      </c>
      <c r="D134" t="s">
        <v>49</v>
      </c>
      <c r="E134" s="15">
        <v>6</v>
      </c>
      <c r="F134" s="15">
        <v>6</v>
      </c>
      <c r="G134" s="15">
        <v>0</v>
      </c>
      <c r="H134" s="15">
        <v>0</v>
      </c>
      <c r="I134" s="15">
        <v>3</v>
      </c>
      <c r="J134" s="15">
        <v>3</v>
      </c>
      <c r="K134" s="15">
        <v>15</v>
      </c>
      <c r="L134" s="15">
        <v>0</v>
      </c>
      <c r="M134" s="15">
        <v>3</v>
      </c>
      <c r="N134" s="15">
        <v>6</v>
      </c>
      <c r="O134" s="15">
        <v>9</v>
      </c>
      <c r="P134" s="15">
        <v>3</v>
      </c>
      <c r="Q134" s="15">
        <v>0</v>
      </c>
      <c r="R134" s="15">
        <v>6</v>
      </c>
      <c r="S134" s="15">
        <v>0</v>
      </c>
      <c r="T134" s="15">
        <v>0</v>
      </c>
      <c r="U134" s="15">
        <v>0</v>
      </c>
      <c r="V134" s="15">
        <v>6</v>
      </c>
      <c r="W134" s="15">
        <v>6</v>
      </c>
      <c r="X134" s="15">
        <v>18</v>
      </c>
      <c r="Y134" s="15">
        <v>33</v>
      </c>
      <c r="Z134" s="15">
        <v>48</v>
      </c>
    </row>
    <row r="135" spans="2:26">
      <c r="D135" t="s">
        <v>50</v>
      </c>
      <c r="E135" s="15">
        <v>9</v>
      </c>
      <c r="F135" s="15">
        <v>18</v>
      </c>
      <c r="G135" s="15">
        <v>3</v>
      </c>
      <c r="H135" s="15">
        <v>6</v>
      </c>
      <c r="I135" s="15">
        <v>12</v>
      </c>
      <c r="J135" s="15">
        <v>9</v>
      </c>
      <c r="K135" s="15">
        <v>30</v>
      </c>
      <c r="L135" s="15">
        <v>3</v>
      </c>
      <c r="M135" s="15">
        <v>0</v>
      </c>
      <c r="N135" s="15">
        <v>0</v>
      </c>
      <c r="O135" s="15">
        <v>6</v>
      </c>
      <c r="P135" s="15">
        <v>6</v>
      </c>
      <c r="Q135" s="15">
        <v>6</v>
      </c>
      <c r="R135" s="15">
        <v>6</v>
      </c>
      <c r="S135" s="15">
        <v>0</v>
      </c>
      <c r="T135" s="15">
        <v>9</v>
      </c>
      <c r="U135" s="15">
        <v>12</v>
      </c>
      <c r="V135" s="15">
        <v>18</v>
      </c>
      <c r="W135" s="15">
        <v>27</v>
      </c>
      <c r="X135" s="15">
        <v>36</v>
      </c>
      <c r="Y135" s="15">
        <v>45</v>
      </c>
      <c r="Z135" s="15">
        <v>60</v>
      </c>
    </row>
    <row r="136" spans="2:26">
      <c r="E136" s="15"/>
      <c r="F136" s="15"/>
      <c r="G136" s="15"/>
      <c r="H136" s="15"/>
      <c r="I136" s="15"/>
      <c r="J136" s="15"/>
      <c r="K136" s="15"/>
      <c r="L136" s="15"/>
      <c r="M136" s="15"/>
      <c r="N136" s="15"/>
      <c r="O136" s="15"/>
      <c r="P136" s="15"/>
      <c r="Q136" s="15"/>
      <c r="R136" s="15"/>
      <c r="S136" s="15"/>
      <c r="T136" s="15"/>
      <c r="U136" s="15"/>
      <c r="V136" s="15"/>
      <c r="W136" s="15"/>
      <c r="X136" s="15"/>
      <c r="Y136" s="15"/>
      <c r="Z136" s="15"/>
    </row>
    <row r="137" spans="2:26">
      <c r="B137" t="s">
        <v>81</v>
      </c>
      <c r="D137" t="s">
        <v>1</v>
      </c>
      <c r="E137" t="s">
        <v>6</v>
      </c>
      <c r="F137" t="s">
        <v>7</v>
      </c>
      <c r="G137" t="s">
        <v>8</v>
      </c>
      <c r="H137" t="s">
        <v>9</v>
      </c>
      <c r="I137" t="s">
        <v>10</v>
      </c>
      <c r="J137" t="s">
        <v>11</v>
      </c>
      <c r="K137" t="s">
        <v>12</v>
      </c>
      <c r="L137" t="s">
        <v>13</v>
      </c>
      <c r="M137" t="s">
        <v>14</v>
      </c>
      <c r="N137" t="s">
        <v>15</v>
      </c>
      <c r="O137" t="s">
        <v>16</v>
      </c>
      <c r="P137" t="s">
        <v>17</v>
      </c>
      <c r="Q137" t="s">
        <v>18</v>
      </c>
      <c r="R137" t="s">
        <v>19</v>
      </c>
      <c r="S137" t="s">
        <v>20</v>
      </c>
      <c r="T137" t="s">
        <v>21</v>
      </c>
      <c r="U137" t="s">
        <v>22</v>
      </c>
      <c r="V137" t="s">
        <v>23</v>
      </c>
      <c r="W137" t="s">
        <v>24</v>
      </c>
      <c r="X137" t="s">
        <v>25</v>
      </c>
      <c r="Y137" t="s">
        <v>26</v>
      </c>
      <c r="Z137" t="s">
        <v>31</v>
      </c>
    </row>
    <row r="138" spans="2:26">
      <c r="B138" t="s">
        <v>2</v>
      </c>
      <c r="C138" t="s">
        <v>266</v>
      </c>
      <c r="E138" s="38">
        <v>46.16116519066091</v>
      </c>
      <c r="F138" s="20">
        <v>46.9721767594108</v>
      </c>
      <c r="G138" s="20">
        <v>47.978417266187051</v>
      </c>
      <c r="H138" s="20">
        <v>49.188559784586275</v>
      </c>
      <c r="I138" s="20">
        <v>49.653729620545377</v>
      </c>
      <c r="J138" s="20">
        <v>50.661262798634809</v>
      </c>
      <c r="K138" s="20">
        <v>51.242381622128455</v>
      </c>
      <c r="L138" s="20">
        <v>51.760945989133909</v>
      </c>
      <c r="M138" s="20">
        <v>51.692945536779945</v>
      </c>
      <c r="N138" s="20">
        <v>51.660932494957876</v>
      </c>
      <c r="O138" s="20">
        <v>51.315647578992774</v>
      </c>
      <c r="P138" s="20">
        <v>51.047420012937252</v>
      </c>
      <c r="Q138" s="20">
        <v>51.816551854298389</v>
      </c>
      <c r="R138" s="20">
        <v>52.412229982885428</v>
      </c>
      <c r="S138" s="20">
        <v>53.081439648603826</v>
      </c>
      <c r="T138" s="20">
        <v>54.040126715945092</v>
      </c>
      <c r="U138" s="20">
        <v>54.492753623188406</v>
      </c>
      <c r="V138" s="20">
        <v>53.783302354399012</v>
      </c>
      <c r="W138" s="20">
        <v>53.453788385753583</v>
      </c>
      <c r="X138" s="20">
        <v>53.95768870979348</v>
      </c>
      <c r="Y138" s="20">
        <v>54.390320663006605</v>
      </c>
      <c r="Z138" s="20">
        <v>54.422337401772282</v>
      </c>
    </row>
    <row r="139" spans="2:26">
      <c r="C139" t="s">
        <v>233</v>
      </c>
      <c r="E139" s="38">
        <v>42.035398230088497</v>
      </c>
      <c r="F139" s="20">
        <v>44.583333333333336</v>
      </c>
      <c r="G139" s="20">
        <v>48.557692307692307</v>
      </c>
      <c r="H139" s="20">
        <v>50.724637681159422</v>
      </c>
      <c r="I139" s="20">
        <v>52.155172413793103</v>
      </c>
      <c r="J139" s="20">
        <v>54.741379310344826</v>
      </c>
      <c r="K139" s="20">
        <v>56.88073394495413</v>
      </c>
      <c r="L139" s="20">
        <v>58.775510204081641</v>
      </c>
      <c r="M139" s="20">
        <v>57.786885245901644</v>
      </c>
      <c r="N139" s="20">
        <v>62.719298245614027</v>
      </c>
      <c r="O139" s="20">
        <v>58.035714285714292</v>
      </c>
      <c r="P139" s="20">
        <v>56.38766519823789</v>
      </c>
      <c r="Q139" s="20">
        <v>55.731225296442688</v>
      </c>
      <c r="R139" s="20">
        <v>56.884057971014492</v>
      </c>
      <c r="S139" s="20">
        <v>58.695652173913047</v>
      </c>
      <c r="T139" s="20">
        <v>62.190812720848058</v>
      </c>
      <c r="U139" s="20">
        <v>61.409395973154361</v>
      </c>
      <c r="V139" s="20">
        <v>60.429447852760731</v>
      </c>
      <c r="W139" s="20">
        <v>59.036144578313255</v>
      </c>
      <c r="X139" s="20">
        <v>58.308157099697887</v>
      </c>
      <c r="Y139" s="20">
        <v>57.851239669421481</v>
      </c>
      <c r="Z139" s="20">
        <v>59.544159544159548</v>
      </c>
    </row>
    <row r="140" spans="2:26">
      <c r="C140" t="s">
        <v>234</v>
      </c>
      <c r="E140" s="38">
        <v>43.019943019943021</v>
      </c>
      <c r="F140" s="20">
        <v>43.832020997375324</v>
      </c>
      <c r="G140" s="20">
        <v>44.702842377260978</v>
      </c>
      <c r="H140" s="20">
        <v>44.186046511627907</v>
      </c>
      <c r="I140" s="20">
        <v>43.589743589743591</v>
      </c>
      <c r="J140" s="20">
        <v>43.832020997375324</v>
      </c>
      <c r="K140" s="20">
        <v>46.798029556650242</v>
      </c>
      <c r="L140" s="20">
        <v>47.761194029850742</v>
      </c>
      <c r="M140" s="20">
        <v>47.629310344827587</v>
      </c>
      <c r="N140" s="20">
        <v>47.509578544061306</v>
      </c>
      <c r="O140" s="20">
        <v>49.403747870528107</v>
      </c>
      <c r="P140" s="20">
        <v>50.078988941548189</v>
      </c>
      <c r="Q140" s="20">
        <v>50.789096126255387</v>
      </c>
      <c r="R140" s="20">
        <v>50.584795321637429</v>
      </c>
      <c r="S140" s="20">
        <v>51.17647058823529</v>
      </c>
      <c r="T140" s="20">
        <v>50.278551532033418</v>
      </c>
      <c r="U140" s="20">
        <v>52.418300653594777</v>
      </c>
      <c r="V140" s="20">
        <v>53.429602888086649</v>
      </c>
      <c r="W140" s="20">
        <v>52.56869772998806</v>
      </c>
      <c r="X140" s="20">
        <v>54.976303317535546</v>
      </c>
      <c r="Y140" s="20">
        <v>53.701527614571084</v>
      </c>
      <c r="Z140" s="20">
        <v>53.066037735849058</v>
      </c>
    </row>
    <row r="141" spans="2:26">
      <c r="C141" t="s">
        <v>235</v>
      </c>
      <c r="E141" s="38">
        <v>58.82352941176471</v>
      </c>
      <c r="F141" s="20">
        <v>59.701492537313428</v>
      </c>
      <c r="G141" s="20">
        <v>62.5</v>
      </c>
      <c r="H141" s="20">
        <v>65.555555555555557</v>
      </c>
      <c r="I141" s="20">
        <v>69.411764705882348</v>
      </c>
      <c r="J141" s="20">
        <v>72.602739726027394</v>
      </c>
      <c r="K141" s="20">
        <v>74.074074074074076</v>
      </c>
      <c r="L141" s="20">
        <v>75.824175824175825</v>
      </c>
      <c r="M141" s="20">
        <v>73</v>
      </c>
      <c r="N141" s="20">
        <v>72.727272727272734</v>
      </c>
      <c r="O141" s="20">
        <v>74.074074074074076</v>
      </c>
      <c r="P141" s="20">
        <v>74.803149606299215</v>
      </c>
      <c r="Q141" s="20">
        <v>69.767441860465112</v>
      </c>
      <c r="R141" s="20">
        <v>66.929133858267718</v>
      </c>
      <c r="S141" s="20">
        <v>66.206896551724142</v>
      </c>
      <c r="T141" s="20">
        <v>68.421052631578945</v>
      </c>
      <c r="U141" s="20">
        <v>70.391061452513966</v>
      </c>
      <c r="V141" s="20">
        <v>71.212121212121218</v>
      </c>
      <c r="W141" s="20">
        <v>69.66824644549763</v>
      </c>
      <c r="X141" s="20">
        <v>70.707070707070713</v>
      </c>
      <c r="Y141" s="20">
        <v>71.491228070175438</v>
      </c>
      <c r="Z141" s="20">
        <v>72.072072072072075</v>
      </c>
    </row>
    <row r="142" spans="2:26">
      <c r="C142" t="s">
        <v>236</v>
      </c>
      <c r="E142" s="38">
        <v>47.554630593132153</v>
      </c>
      <c r="F142" s="20">
        <v>47.37903225806452</v>
      </c>
      <c r="G142" s="20">
        <v>47.55178907721281</v>
      </c>
      <c r="H142" s="20">
        <v>50.331125827814574</v>
      </c>
      <c r="I142" s="20">
        <v>50.821167883211679</v>
      </c>
      <c r="J142" s="20">
        <v>49.781277340332458</v>
      </c>
      <c r="K142" s="20">
        <v>50.997605746209096</v>
      </c>
      <c r="L142" s="20">
        <v>53.384615384615387</v>
      </c>
      <c r="M142" s="20">
        <v>55.102040816326522</v>
      </c>
      <c r="N142" s="20">
        <v>56.311360448807854</v>
      </c>
      <c r="O142" s="20">
        <v>57.441253263707573</v>
      </c>
      <c r="P142" s="20">
        <v>58.246474555487424</v>
      </c>
      <c r="Q142" s="20">
        <v>58.904109589041099</v>
      </c>
      <c r="R142" s="20">
        <v>59.067652075042645</v>
      </c>
      <c r="S142" s="20">
        <v>58.41147269718698</v>
      </c>
      <c r="T142" s="20">
        <v>58.072916666666664</v>
      </c>
      <c r="U142" s="20">
        <v>58.269329237071176</v>
      </c>
      <c r="V142" s="20">
        <v>58.273748723186927</v>
      </c>
      <c r="W142" s="20">
        <v>56.380274529740724</v>
      </c>
      <c r="X142" s="20">
        <v>55.772190867111334</v>
      </c>
      <c r="Y142" s="20">
        <v>56.885593220338983</v>
      </c>
      <c r="Z142" s="20">
        <v>57.858649789029535</v>
      </c>
    </row>
    <row r="143" spans="2:26">
      <c r="C143" t="s">
        <v>237</v>
      </c>
      <c r="E143" s="38">
        <v>34.720082177709294</v>
      </c>
      <c r="F143" s="20">
        <v>34.871525957000529</v>
      </c>
      <c r="G143" s="20">
        <v>34.644396551724135</v>
      </c>
      <c r="H143" s="20">
        <v>35.425764192139738</v>
      </c>
      <c r="I143" s="20">
        <v>36.80412371134021</v>
      </c>
      <c r="J143" s="20">
        <v>37.919463087248324</v>
      </c>
      <c r="K143" s="20">
        <v>37.65892152564664</v>
      </c>
      <c r="L143" s="20">
        <v>38.995125609298839</v>
      </c>
      <c r="M143" s="20">
        <v>38.404998162440279</v>
      </c>
      <c r="N143" s="20">
        <v>39.051355206847362</v>
      </c>
      <c r="O143" s="20">
        <v>38.133940182054616</v>
      </c>
      <c r="P143" s="20">
        <v>37.588652482269502</v>
      </c>
      <c r="Q143" s="20">
        <v>38.70874348581355</v>
      </c>
      <c r="R143" s="20">
        <v>38.10650887573965</v>
      </c>
      <c r="S143" s="20">
        <v>38.537149465163338</v>
      </c>
      <c r="T143" s="20">
        <v>39.137737961926092</v>
      </c>
      <c r="U143" s="20">
        <v>39.592274678111586</v>
      </c>
      <c r="V143" s="20">
        <v>39.06497622820919</v>
      </c>
      <c r="W143" s="20">
        <v>39.069076504085167</v>
      </c>
      <c r="X143" s="20">
        <v>40.309506263817248</v>
      </c>
      <c r="Y143" s="20">
        <v>41.960507757404798</v>
      </c>
      <c r="Z143" s="20">
        <v>42.357111209570228</v>
      </c>
    </row>
    <row r="144" spans="2:26">
      <c r="C144" t="s">
        <v>238</v>
      </c>
      <c r="E144" s="38">
        <v>58.267716535433067</v>
      </c>
      <c r="F144" s="20">
        <v>58.064516129032263</v>
      </c>
      <c r="G144" s="20">
        <v>57.037037037037038</v>
      </c>
      <c r="H144" s="20">
        <v>55.645161290322577</v>
      </c>
      <c r="I144" s="20">
        <v>57.462686567164177</v>
      </c>
      <c r="J144" s="20">
        <v>59.420289855072461</v>
      </c>
      <c r="K144" s="20">
        <v>59.627329192546583</v>
      </c>
      <c r="L144" s="20">
        <v>59.537572254335259</v>
      </c>
      <c r="M144" s="20">
        <v>63.265306122448983</v>
      </c>
      <c r="N144" s="20">
        <v>64.417177914110425</v>
      </c>
      <c r="O144" s="20">
        <v>63.186813186813183</v>
      </c>
      <c r="P144" s="20">
        <v>61.702127659574465</v>
      </c>
      <c r="Q144" s="20">
        <v>64.259927797833939</v>
      </c>
      <c r="R144" s="20">
        <v>68.55345911949685</v>
      </c>
      <c r="S144" s="20">
        <v>69.740634005763695</v>
      </c>
      <c r="T144" s="20">
        <v>68.656716417910445</v>
      </c>
      <c r="U144" s="20">
        <v>69.660194174757279</v>
      </c>
      <c r="V144" s="20">
        <v>67.441860465116278</v>
      </c>
      <c r="W144" s="20">
        <v>66.265060240963862</v>
      </c>
      <c r="X144" s="20">
        <v>68.874172185430467</v>
      </c>
      <c r="Y144" s="20">
        <v>66.587677725118482</v>
      </c>
      <c r="Z144" s="20">
        <v>66.071428571428569</v>
      </c>
    </row>
    <row r="145" spans="3:26">
      <c r="C145" t="s">
        <v>239</v>
      </c>
      <c r="E145" s="38">
        <v>21.958456973293767</v>
      </c>
      <c r="F145" s="20">
        <v>23.170731707317074</v>
      </c>
      <c r="G145" s="20">
        <v>23.008849557522122</v>
      </c>
      <c r="H145" s="20">
        <v>23.410404624277454</v>
      </c>
      <c r="I145" s="20">
        <v>23.770491803278688</v>
      </c>
      <c r="J145" s="20">
        <v>25.575447570332482</v>
      </c>
      <c r="K145" s="20">
        <v>25.581395348837212</v>
      </c>
      <c r="L145" s="20">
        <v>27.510040160642568</v>
      </c>
      <c r="M145" s="20">
        <v>28.801431127012521</v>
      </c>
      <c r="N145" s="20">
        <v>30.046948356807512</v>
      </c>
      <c r="O145" s="20">
        <v>29.069767441860467</v>
      </c>
      <c r="P145" s="20">
        <v>26.945412311265969</v>
      </c>
      <c r="Q145" s="20">
        <v>23.76847290640394</v>
      </c>
      <c r="R145" s="20">
        <v>23.474801061007959</v>
      </c>
      <c r="S145" s="20">
        <v>21.774193548387096</v>
      </c>
      <c r="T145" s="20">
        <v>21.613832853025936</v>
      </c>
      <c r="U145" s="20">
        <v>20.414201183431953</v>
      </c>
      <c r="V145" s="20">
        <v>28.279181708784595</v>
      </c>
      <c r="W145" s="20">
        <v>27.559055118110237</v>
      </c>
      <c r="X145" s="20">
        <v>27.982646420824299</v>
      </c>
      <c r="Y145" s="20">
        <v>29.05263157894737</v>
      </c>
      <c r="Z145" s="20">
        <v>28.513650151668351</v>
      </c>
    </row>
    <row r="146" spans="3:26">
      <c r="C146" t="s">
        <v>240</v>
      </c>
      <c r="E146" s="38">
        <v>48.235294117647058</v>
      </c>
      <c r="F146" s="20">
        <v>48.022598870056498</v>
      </c>
      <c r="G146" s="20">
        <v>52.820512820512825</v>
      </c>
      <c r="H146" s="20">
        <v>50.485436893203882</v>
      </c>
      <c r="I146" s="20">
        <v>48.255813953488378</v>
      </c>
      <c r="J146" s="20">
        <v>51.461988304093566</v>
      </c>
      <c r="K146" s="20">
        <v>54.404145077720209</v>
      </c>
      <c r="L146" s="20">
        <v>52.023121387283233</v>
      </c>
      <c r="M146" s="20">
        <v>50</v>
      </c>
      <c r="N146" s="20">
        <v>48.170731707317074</v>
      </c>
      <c r="O146" s="20">
        <v>45.911949685534594</v>
      </c>
      <c r="P146" s="20">
        <v>50.310559006211179</v>
      </c>
      <c r="Q146" s="20">
        <v>53.797468354430379</v>
      </c>
      <c r="R146" s="20">
        <v>54.878048780487809</v>
      </c>
      <c r="S146" s="20">
        <v>48.837209302325576</v>
      </c>
      <c r="T146" s="20">
        <v>58.333333333333336</v>
      </c>
      <c r="U146" s="20">
        <v>59.322033898305079</v>
      </c>
      <c r="V146" s="20">
        <v>65</v>
      </c>
      <c r="W146" s="20">
        <v>25</v>
      </c>
      <c r="X146" s="20">
        <v>14.285714285714285</v>
      </c>
      <c r="Y146" s="20">
        <v>37.5</v>
      </c>
      <c r="Z146" s="20">
        <v>40</v>
      </c>
    </row>
    <row r="147" spans="3:26">
      <c r="C147" t="s">
        <v>218</v>
      </c>
      <c r="E147" s="38">
        <v>69.442060085836914</v>
      </c>
      <c r="F147" s="20">
        <v>70.510708401976942</v>
      </c>
      <c r="G147" s="20">
        <v>72.251308900523554</v>
      </c>
      <c r="H147" s="20">
        <v>72.329246935201397</v>
      </c>
      <c r="I147" s="20">
        <v>72.821397756686807</v>
      </c>
      <c r="J147" s="20">
        <v>74.021352313167256</v>
      </c>
      <c r="K147" s="20">
        <v>72.90803645401823</v>
      </c>
      <c r="L147" s="20">
        <v>75.166508087535675</v>
      </c>
      <c r="M147" s="20">
        <v>74.666666666666671</v>
      </c>
      <c r="N147" s="20">
        <v>75.787401574803141</v>
      </c>
      <c r="O147" s="20">
        <v>76.05263157894737</v>
      </c>
      <c r="P147" s="20">
        <v>75.710594315245487</v>
      </c>
      <c r="Q147" s="20">
        <v>76.470588235294116</v>
      </c>
      <c r="R147" s="20">
        <v>75.923190546528801</v>
      </c>
      <c r="S147" s="20">
        <v>74.909090909090921</v>
      </c>
      <c r="T147" s="20">
        <v>75.471698113207552</v>
      </c>
      <c r="U147" s="20">
        <v>75.546159267089493</v>
      </c>
      <c r="V147" s="20">
        <v>74.040474528960218</v>
      </c>
      <c r="W147" s="20">
        <v>76.116229624379869</v>
      </c>
      <c r="X147" s="20">
        <v>75.917859365276925</v>
      </c>
      <c r="Y147" s="20">
        <v>73.905429071803852</v>
      </c>
      <c r="Z147" s="20">
        <v>75.053879310344826</v>
      </c>
    </row>
    <row r="148" spans="3:26">
      <c r="C148" t="s">
        <v>241</v>
      </c>
      <c r="E148" s="38">
        <v>16.426858513189448</v>
      </c>
      <c r="F148" s="20">
        <v>18.580496249278706</v>
      </c>
      <c r="G148" s="20">
        <v>20.475892298058859</v>
      </c>
      <c r="H148" s="20">
        <v>21.087533156498676</v>
      </c>
      <c r="I148" s="20">
        <v>21.747967479674795</v>
      </c>
      <c r="J148" s="20">
        <v>22.244897959183675</v>
      </c>
      <c r="K148" s="20">
        <v>23.689584751531655</v>
      </c>
      <c r="L148" s="20">
        <v>23.89937106918239</v>
      </c>
      <c r="M148" s="20">
        <v>23.770005927682273</v>
      </c>
      <c r="N148" s="20">
        <v>23.52941176470588</v>
      </c>
      <c r="O148" s="20">
        <v>23.570261437908496</v>
      </c>
      <c r="P148" s="20">
        <v>23.50316102640387</v>
      </c>
      <c r="Q148" s="20">
        <v>23.100075244544772</v>
      </c>
      <c r="R148" s="20">
        <v>22.97451502472423</v>
      </c>
      <c r="S148" s="20">
        <v>23.357947920715119</v>
      </c>
      <c r="T148" s="20">
        <v>23.216939078751857</v>
      </c>
      <c r="U148" s="20">
        <v>23.301680058436816</v>
      </c>
      <c r="V148" s="20">
        <v>22.548061257738677</v>
      </c>
      <c r="W148" s="20">
        <v>22.779922779922778</v>
      </c>
      <c r="X148" s="20">
        <v>23.954480796586058</v>
      </c>
      <c r="Y148" s="20">
        <v>24.032921810699591</v>
      </c>
      <c r="Z148" s="20">
        <v>23.853211009174313</v>
      </c>
    </row>
    <row r="149" spans="3:26">
      <c r="C149" t="s">
        <v>243</v>
      </c>
      <c r="E149" s="38">
        <v>61.560693641618499</v>
      </c>
      <c r="F149" s="20">
        <v>60.982658959537574</v>
      </c>
      <c r="G149" s="20">
        <v>61.818181818181813</v>
      </c>
      <c r="H149" s="20">
        <v>63.157894736842103</v>
      </c>
      <c r="I149" s="20">
        <v>62.711864406779661</v>
      </c>
      <c r="J149" s="20">
        <v>62.41830065359477</v>
      </c>
      <c r="K149" s="20">
        <v>65.06849315068493</v>
      </c>
      <c r="L149" s="20">
        <v>67.333333333333329</v>
      </c>
      <c r="M149" s="20">
        <v>64.02877697841727</v>
      </c>
      <c r="N149" s="20">
        <v>61.986301369863014</v>
      </c>
      <c r="O149" s="20">
        <v>65.870307167235495</v>
      </c>
      <c r="P149" s="20">
        <v>65.734265734265733</v>
      </c>
      <c r="Q149" s="20">
        <v>66.666666666666657</v>
      </c>
      <c r="R149" s="20">
        <v>65.646258503401356</v>
      </c>
      <c r="S149" s="20">
        <v>65.384615384615387</v>
      </c>
      <c r="T149" s="20">
        <v>66.106442577030805</v>
      </c>
      <c r="U149" s="20">
        <v>66.197183098591552</v>
      </c>
      <c r="V149" s="20">
        <v>65.333333333333329</v>
      </c>
      <c r="W149" s="20">
        <v>65.722379603399446</v>
      </c>
      <c r="X149" s="20">
        <v>67.741935483870961</v>
      </c>
      <c r="Y149" s="20">
        <v>66.167664670658695</v>
      </c>
      <c r="Z149" s="20">
        <v>66.566265060240966</v>
      </c>
    </row>
    <row r="150" spans="3:26">
      <c r="C150" t="s">
        <v>244</v>
      </c>
      <c r="E150" s="38">
        <v>79.611650485436897</v>
      </c>
      <c r="F150" s="20">
        <v>83.035714285714292</v>
      </c>
      <c r="G150" s="20">
        <v>83.035714285714292</v>
      </c>
      <c r="H150" s="20">
        <v>86.238532110091754</v>
      </c>
      <c r="I150" s="20">
        <v>85.321100917431195</v>
      </c>
      <c r="J150" s="20">
        <v>84.466019417475721</v>
      </c>
      <c r="K150" s="20">
        <v>81.666666666666671</v>
      </c>
      <c r="L150" s="20">
        <v>80.434782608695656</v>
      </c>
      <c r="M150" s="20">
        <v>80</v>
      </c>
      <c r="N150" s="20">
        <v>80.701754385964904</v>
      </c>
      <c r="O150" s="20">
        <v>76.84210526315789</v>
      </c>
      <c r="P150" s="20">
        <v>81</v>
      </c>
      <c r="Q150" s="20">
        <v>80</v>
      </c>
      <c r="R150" s="20">
        <v>79.787234042553195</v>
      </c>
      <c r="S150" s="20">
        <v>81.521739130434781</v>
      </c>
      <c r="T150" s="20">
        <v>80</v>
      </c>
      <c r="U150" s="20">
        <v>82.399999999999991</v>
      </c>
      <c r="V150" s="20">
        <v>93.518518518518519</v>
      </c>
      <c r="W150" s="20">
        <v>90.756302521008408</v>
      </c>
      <c r="X150" s="20">
        <v>87.903225806451616</v>
      </c>
      <c r="Y150" s="20">
        <v>88.372093023255815</v>
      </c>
      <c r="Z150" s="20">
        <v>88.372093023255815</v>
      </c>
    </row>
    <row r="151" spans="3:26">
      <c r="C151" t="s">
        <v>245</v>
      </c>
      <c r="E151" s="38">
        <v>66.666666666666657</v>
      </c>
      <c r="F151" s="20">
        <v>66.409266409266408</v>
      </c>
      <c r="G151" s="20">
        <v>65.384615384615387</v>
      </c>
      <c r="H151" s="20">
        <v>66.400000000000006</v>
      </c>
      <c r="I151" s="20">
        <v>65.283018867924525</v>
      </c>
      <c r="J151" s="20">
        <v>65.637065637065632</v>
      </c>
      <c r="K151" s="20">
        <v>69.47791164658635</v>
      </c>
      <c r="L151" s="20">
        <v>68.571428571428569</v>
      </c>
      <c r="M151" s="20">
        <v>67.381974248927037</v>
      </c>
      <c r="N151" s="20">
        <v>70</v>
      </c>
      <c r="O151" s="20">
        <v>71.369294605809131</v>
      </c>
      <c r="P151" s="20">
        <v>70.342205323193923</v>
      </c>
      <c r="Q151" s="20">
        <v>70.431893687707642</v>
      </c>
      <c r="R151" s="20">
        <v>71.290322580645153</v>
      </c>
      <c r="S151" s="20">
        <v>69.551282051282044</v>
      </c>
      <c r="T151" s="20">
        <v>70.278637770897831</v>
      </c>
      <c r="U151" s="20">
        <v>69.841269841269835</v>
      </c>
      <c r="V151" s="20">
        <v>70.260223048327148</v>
      </c>
      <c r="W151" s="20">
        <v>69.140625</v>
      </c>
      <c r="X151" s="20">
        <v>69.888475836431226</v>
      </c>
      <c r="Y151" s="20">
        <v>70.848708487084863</v>
      </c>
      <c r="Z151" s="20">
        <v>68.634686346863475</v>
      </c>
    </row>
    <row r="152" spans="3:26">
      <c r="C152" t="s">
        <v>246</v>
      </c>
      <c r="E152" s="38">
        <v>64.242424242424249</v>
      </c>
      <c r="F152" s="20">
        <v>66.477272727272734</v>
      </c>
      <c r="G152" s="20">
        <v>64.550264550264544</v>
      </c>
      <c r="H152" s="20">
        <v>66.84210526315789</v>
      </c>
      <c r="I152" s="20">
        <v>69.841269841269835</v>
      </c>
      <c r="J152" s="20">
        <v>67.873303167420815</v>
      </c>
      <c r="K152" s="20">
        <v>70</v>
      </c>
      <c r="L152" s="20">
        <v>70.5</v>
      </c>
      <c r="M152" s="20">
        <v>72.682926829268297</v>
      </c>
      <c r="N152" s="20">
        <v>72.081218274111677</v>
      </c>
      <c r="O152" s="20">
        <v>72.395833333333343</v>
      </c>
      <c r="P152" s="20">
        <v>73.819742489270396</v>
      </c>
      <c r="Q152" s="20">
        <v>71.774193548387103</v>
      </c>
      <c r="R152" s="20">
        <v>72.427983539094654</v>
      </c>
      <c r="S152" s="20">
        <v>74.285714285714292</v>
      </c>
      <c r="T152" s="20">
        <v>73.333333333333329</v>
      </c>
      <c r="U152" s="20">
        <v>70.355731225296452</v>
      </c>
      <c r="V152" s="20">
        <v>68.46473029045643</v>
      </c>
      <c r="W152" s="20">
        <v>71.604938271604937</v>
      </c>
      <c r="X152" s="20">
        <v>71.491228070175438</v>
      </c>
      <c r="Y152" s="20">
        <v>69.819819819819813</v>
      </c>
      <c r="Z152" s="20">
        <v>69.545454545454547</v>
      </c>
    </row>
    <row r="153" spans="3:26">
      <c r="C153" t="s">
        <v>247</v>
      </c>
      <c r="E153" s="38">
        <v>74.766355140186917</v>
      </c>
      <c r="F153" s="20">
        <v>75.811209439528028</v>
      </c>
      <c r="G153" s="20">
        <v>76.822157434402328</v>
      </c>
      <c r="H153" s="20">
        <v>75.966850828729278</v>
      </c>
      <c r="I153" s="20">
        <v>74.899328859060404</v>
      </c>
      <c r="J153" s="20">
        <v>75.356679636835281</v>
      </c>
      <c r="K153" s="20">
        <v>76.550169109357384</v>
      </c>
      <c r="L153" s="20">
        <v>75.850713501646538</v>
      </c>
      <c r="M153" s="20">
        <v>76.751592356687908</v>
      </c>
      <c r="N153" s="20">
        <v>78.08764940239044</v>
      </c>
      <c r="O153" s="20">
        <v>78.22784810126582</v>
      </c>
      <c r="P153" s="20">
        <v>78.459237097980548</v>
      </c>
      <c r="Q153" s="20">
        <v>78.491271820448887</v>
      </c>
      <c r="R153" s="20">
        <v>79.175946547884195</v>
      </c>
      <c r="S153" s="20">
        <v>79.509018036072149</v>
      </c>
      <c r="T153" s="20">
        <v>80.077619663648122</v>
      </c>
      <c r="U153" s="20">
        <v>79.650946899368734</v>
      </c>
      <c r="V153" s="20">
        <v>77.578947368421041</v>
      </c>
      <c r="W153" s="20">
        <v>77.670837343599615</v>
      </c>
      <c r="X153" s="20">
        <v>76.902654867256643</v>
      </c>
      <c r="Y153" s="20">
        <v>75.727883538633819</v>
      </c>
      <c r="Z153" s="20">
        <v>76.124476987447693</v>
      </c>
    </row>
    <row r="154" spans="3:26">
      <c r="C154" t="s">
        <v>248</v>
      </c>
      <c r="E154" s="38">
        <v>42.711864406779661</v>
      </c>
      <c r="F154" s="20">
        <v>42.642642642642642</v>
      </c>
      <c r="G154" s="20">
        <v>44.152046783625728</v>
      </c>
      <c r="H154" s="20">
        <v>45.171339563862929</v>
      </c>
      <c r="I154" s="20">
        <v>47.896440129449836</v>
      </c>
      <c r="J154" s="20">
        <v>49.363057324840767</v>
      </c>
      <c r="K154" s="20">
        <v>45.222929936305732</v>
      </c>
      <c r="L154" s="20">
        <v>49.523809523809526</v>
      </c>
      <c r="M154" s="20">
        <v>49.324324324324323</v>
      </c>
      <c r="N154" s="20">
        <v>48.675496688741724</v>
      </c>
      <c r="O154" s="20">
        <v>47.741935483870968</v>
      </c>
      <c r="P154" s="20">
        <v>49.549549549549546</v>
      </c>
      <c r="Q154" s="20">
        <v>49.014084507042256</v>
      </c>
      <c r="R154" s="20">
        <v>49.112426035502956</v>
      </c>
      <c r="S154" s="20">
        <v>47.752808988764045</v>
      </c>
      <c r="T154" s="20">
        <v>47.184986595174259</v>
      </c>
      <c r="U154" s="20">
        <v>45.730027548209371</v>
      </c>
      <c r="V154" s="20">
        <v>45.753424657534246</v>
      </c>
      <c r="W154" s="20">
        <v>48.843930635838149</v>
      </c>
      <c r="X154" s="20">
        <v>46.175637393767701</v>
      </c>
      <c r="Y154" s="20">
        <v>46.176470588235297</v>
      </c>
      <c r="Z154" s="20">
        <v>46.802325581395351</v>
      </c>
    </row>
    <row r="155" spans="3:26">
      <c r="C155" t="s">
        <v>249</v>
      </c>
      <c r="E155" s="38">
        <v>47.328244274809158</v>
      </c>
      <c r="F155" s="20">
        <v>49.65986394557823</v>
      </c>
      <c r="G155" s="20">
        <v>49.664429530201346</v>
      </c>
      <c r="H155" s="20">
        <v>55.26315789473685</v>
      </c>
      <c r="I155" s="20">
        <v>48.75</v>
      </c>
      <c r="J155" s="20">
        <v>54.597701149425291</v>
      </c>
      <c r="K155" s="20">
        <v>55.384615384615387</v>
      </c>
      <c r="L155" s="20">
        <v>52.631578947368418</v>
      </c>
      <c r="M155" s="20">
        <v>52.970297029702976</v>
      </c>
      <c r="N155" s="20">
        <v>52.238805970149251</v>
      </c>
      <c r="O155" s="20">
        <v>52.884615384615387</v>
      </c>
      <c r="P155" s="20">
        <v>55.399061032863848</v>
      </c>
      <c r="Q155" s="20">
        <v>57.345971563981045</v>
      </c>
      <c r="R155" s="20">
        <v>54.629629629629626</v>
      </c>
      <c r="S155" s="20">
        <v>56.62100456621004</v>
      </c>
      <c r="T155" s="20">
        <v>58.295964125560538</v>
      </c>
      <c r="U155" s="20">
        <v>59.523809523809526</v>
      </c>
      <c r="V155" s="20">
        <v>56.17977528089888</v>
      </c>
      <c r="W155" s="20">
        <v>61.73285198555957</v>
      </c>
      <c r="X155" s="20">
        <v>60.215053763440864</v>
      </c>
      <c r="Y155" s="20">
        <v>63.071895424836597</v>
      </c>
      <c r="Z155" s="20">
        <v>59.477124183006538</v>
      </c>
    </row>
    <row r="156" spans="3:26">
      <c r="C156" t="s">
        <v>250</v>
      </c>
      <c r="E156" s="38">
        <v>66.666666666666657</v>
      </c>
      <c r="F156" s="20">
        <v>60</v>
      </c>
      <c r="G156" s="20">
        <v>37.5</v>
      </c>
      <c r="H156" s="20">
        <v>73.076923076923066</v>
      </c>
      <c r="I156" s="20">
        <v>75</v>
      </c>
      <c r="J156" s="20">
        <v>75</v>
      </c>
      <c r="K156" s="20">
        <v>60.606060606060609</v>
      </c>
      <c r="L156" s="20">
        <v>58.333333333333336</v>
      </c>
      <c r="M156" s="20">
        <v>58.333333333333336</v>
      </c>
      <c r="N156" s="20">
        <v>70</v>
      </c>
      <c r="O156" s="20">
        <v>60</v>
      </c>
      <c r="P156" s="20">
        <v>61.904761904761905</v>
      </c>
      <c r="Q156" s="20">
        <v>51.351351351351347</v>
      </c>
      <c r="R156" s="20">
        <v>54.838709677419352</v>
      </c>
      <c r="S156" s="20">
        <v>62.295081967213115</v>
      </c>
      <c r="T156" s="20">
        <v>71.15384615384616</v>
      </c>
      <c r="U156" s="20">
        <v>68.421052631578945</v>
      </c>
      <c r="V156" s="20">
        <v>55.172413793103445</v>
      </c>
      <c r="W156" s="20">
        <v>60</v>
      </c>
      <c r="X156" s="20">
        <v>57.777777777777771</v>
      </c>
      <c r="Y156" s="20">
        <v>54.901960784313729</v>
      </c>
      <c r="Z156" s="20">
        <v>63.492063492063487</v>
      </c>
    </row>
    <row r="157" spans="3:26">
      <c r="C157" t="s">
        <v>251</v>
      </c>
      <c r="E157" s="38">
        <v>73.151750972762642</v>
      </c>
      <c r="F157" s="20">
        <v>74.493927125506076</v>
      </c>
      <c r="G157" s="20">
        <v>76.328502415458928</v>
      </c>
      <c r="H157" s="20">
        <v>76.704545454545453</v>
      </c>
      <c r="I157" s="20">
        <v>72</v>
      </c>
      <c r="J157" s="20">
        <v>71.58469945355192</v>
      </c>
      <c r="K157" s="20">
        <v>72.093023255813947</v>
      </c>
      <c r="L157" s="20">
        <v>74.698795180722882</v>
      </c>
      <c r="M157" s="20">
        <v>77.005347593582883</v>
      </c>
      <c r="N157" s="20">
        <v>75.113122171945705</v>
      </c>
      <c r="O157" s="20">
        <v>75.303643724696357</v>
      </c>
      <c r="P157" s="20">
        <v>74.319066147859928</v>
      </c>
      <c r="Q157" s="20">
        <v>76.153846153846146</v>
      </c>
      <c r="R157" s="20">
        <v>74.733096085409258</v>
      </c>
      <c r="S157" s="20">
        <v>77.227722772277232</v>
      </c>
      <c r="T157" s="20">
        <v>78.040540540540533</v>
      </c>
      <c r="U157" s="20">
        <v>76.08695652173914</v>
      </c>
      <c r="V157" s="20">
        <v>75.172413793103445</v>
      </c>
      <c r="W157" s="20">
        <v>78.547854785478549</v>
      </c>
      <c r="X157" s="20">
        <v>77.887788778877891</v>
      </c>
      <c r="Y157" s="20">
        <v>78.135048231511249</v>
      </c>
      <c r="Z157" s="20">
        <v>77.243589743589752</v>
      </c>
    </row>
    <row r="158" spans="3:26">
      <c r="C158" t="s">
        <v>252</v>
      </c>
      <c r="E158" s="38">
        <v>33.333333333333329</v>
      </c>
      <c r="F158" s="20">
        <v>30.392156862745097</v>
      </c>
      <c r="G158" s="20">
        <v>31.627906976744185</v>
      </c>
      <c r="H158" s="20">
        <v>37.037037037037038</v>
      </c>
      <c r="I158" s="20">
        <v>33.714285714285715</v>
      </c>
      <c r="J158" s="20">
        <v>36.416184971098261</v>
      </c>
      <c r="K158" s="20">
        <v>36.315789473684212</v>
      </c>
      <c r="L158" s="20">
        <v>39.130434782608695</v>
      </c>
      <c r="M158" s="20">
        <v>37.305699481865283</v>
      </c>
      <c r="N158" s="20">
        <v>36.936936936936938</v>
      </c>
      <c r="O158" s="20">
        <v>37.549407114624508</v>
      </c>
      <c r="P158" s="20">
        <v>38.435374149659864</v>
      </c>
      <c r="Q158" s="20">
        <v>38.263665594855304</v>
      </c>
      <c r="R158" s="20">
        <v>37.730061349693251</v>
      </c>
      <c r="S158" s="20">
        <v>37.003058103975533</v>
      </c>
      <c r="T158" s="20">
        <v>36.734693877551024</v>
      </c>
      <c r="U158" s="20">
        <v>38.268156424581008</v>
      </c>
      <c r="V158" s="20">
        <v>37.837837837837839</v>
      </c>
      <c r="W158" s="20">
        <v>35.889570552147241</v>
      </c>
      <c r="X158" s="20">
        <v>37.297297297297298</v>
      </c>
      <c r="Y158" s="20">
        <v>37.5</v>
      </c>
      <c r="Z158" s="20">
        <v>38.144329896907216</v>
      </c>
    </row>
    <row r="159" spans="3:26">
      <c r="C159" t="s">
        <v>254</v>
      </c>
      <c r="E159" s="38">
        <v>66.666666666666657</v>
      </c>
      <c r="F159" s="20">
        <v>71.428571428571431</v>
      </c>
      <c r="G159" s="20">
        <v>54.411764705882348</v>
      </c>
      <c r="H159" s="20">
        <v>50</v>
      </c>
      <c r="I159" s="20">
        <v>55.384615384615387</v>
      </c>
      <c r="J159" s="20">
        <v>60.169491525423723</v>
      </c>
      <c r="K159" s="20">
        <v>63.157894736842103</v>
      </c>
      <c r="L159" s="20">
        <v>64.341085271317837</v>
      </c>
      <c r="M159" s="20">
        <v>66.853932584269657</v>
      </c>
      <c r="N159" s="20">
        <v>64.432989690721655</v>
      </c>
      <c r="O159" s="20">
        <v>63.761467889908253</v>
      </c>
      <c r="P159" s="20">
        <v>63.052208835341361</v>
      </c>
      <c r="Q159" s="20">
        <v>60.70287539936102</v>
      </c>
      <c r="R159" s="20">
        <v>60.447761194029844</v>
      </c>
      <c r="S159" s="20">
        <v>61.311475409836071</v>
      </c>
      <c r="T159" s="20">
        <v>63.749999999999993</v>
      </c>
      <c r="U159" s="20">
        <v>64</v>
      </c>
      <c r="V159" s="20">
        <v>63.723608445297508</v>
      </c>
      <c r="W159" s="20">
        <v>63.458110516934042</v>
      </c>
      <c r="X159" s="20">
        <v>63.926174496644293</v>
      </c>
      <c r="Y159" s="20">
        <v>65.605095541401269</v>
      </c>
      <c r="Z159" s="20">
        <v>63.235294117647058</v>
      </c>
    </row>
    <row r="160" spans="3:26">
      <c r="C160" t="s">
        <v>255</v>
      </c>
      <c r="E160" s="38">
        <v>42.319749216300941</v>
      </c>
      <c r="F160" s="20">
        <v>41.348973607038126</v>
      </c>
      <c r="G160" s="20">
        <v>44.051446945337617</v>
      </c>
      <c r="H160" s="20">
        <v>48.639455782312922</v>
      </c>
      <c r="I160" s="20">
        <v>49.393939393939398</v>
      </c>
      <c r="J160" s="20">
        <v>53.63881401617251</v>
      </c>
      <c r="K160" s="20">
        <v>52.53012048192771</v>
      </c>
      <c r="L160" s="20">
        <v>53.919239904988125</v>
      </c>
      <c r="M160" s="20">
        <v>52.72727272727272</v>
      </c>
      <c r="N160" s="20">
        <v>53.896103896103895</v>
      </c>
      <c r="O160" s="20">
        <v>55.91836734693878</v>
      </c>
      <c r="P160" s="20">
        <v>56.666666666666664</v>
      </c>
      <c r="Q160" s="20">
        <v>56.896551724137936</v>
      </c>
      <c r="R160" s="20">
        <v>58.721934369602771</v>
      </c>
      <c r="S160" s="20">
        <v>57.46388443017657</v>
      </c>
      <c r="T160" s="20">
        <v>57.680250783699059</v>
      </c>
      <c r="U160" s="20">
        <v>58.832565284178187</v>
      </c>
      <c r="V160" s="20">
        <v>58.011869436201778</v>
      </c>
      <c r="W160" s="20">
        <v>57.427258805513013</v>
      </c>
      <c r="X160" s="20">
        <v>58.132530120481931</v>
      </c>
      <c r="Y160" s="20">
        <v>58.463726884779518</v>
      </c>
      <c r="Z160" s="20">
        <v>58.798882681564244</v>
      </c>
    </row>
    <row r="161" spans="2:26">
      <c r="C161" t="s">
        <v>256</v>
      </c>
      <c r="E161" s="38">
        <v>47.345132743362832</v>
      </c>
      <c r="F161" s="20">
        <v>47.69874476987448</v>
      </c>
      <c r="G161" s="20">
        <v>47.881355932203391</v>
      </c>
      <c r="H161" s="20">
        <v>49.166666666666664</v>
      </c>
      <c r="I161" s="20">
        <v>49.344978165938862</v>
      </c>
      <c r="J161" s="20">
        <v>49.145299145299141</v>
      </c>
      <c r="K161" s="20">
        <v>50.884955752212392</v>
      </c>
      <c r="L161" s="20">
        <v>52.173913043478258</v>
      </c>
      <c r="M161" s="20">
        <v>52.914798206278022</v>
      </c>
      <c r="N161" s="20">
        <v>52.608695652173907</v>
      </c>
      <c r="O161" s="20">
        <v>57.429718875502012</v>
      </c>
      <c r="P161" s="20">
        <v>55.516014234875442</v>
      </c>
      <c r="Q161" s="20">
        <v>56.206896551724142</v>
      </c>
      <c r="R161" s="20">
        <v>56.470588235294116</v>
      </c>
      <c r="S161" s="20">
        <v>58.029197080291972</v>
      </c>
      <c r="T161" s="20">
        <v>58.012820512820518</v>
      </c>
      <c r="U161" s="20">
        <v>58.934169278996862</v>
      </c>
      <c r="V161" s="20">
        <v>56.38297872340425</v>
      </c>
      <c r="W161" s="20">
        <v>54.263565891472865</v>
      </c>
      <c r="X161" s="20">
        <v>52.193995381062351</v>
      </c>
      <c r="Y161" s="20">
        <v>52.522935779816514</v>
      </c>
      <c r="Z161" s="20">
        <v>52.304147465437786</v>
      </c>
    </row>
    <row r="162" spans="2:26">
      <c r="C162" t="s">
        <v>257</v>
      </c>
      <c r="E162" s="38">
        <v>38.214285714285708</v>
      </c>
      <c r="F162" s="20">
        <v>36.054421768707485</v>
      </c>
      <c r="G162" s="20">
        <v>32.830188679245282</v>
      </c>
      <c r="H162" s="20">
        <v>34.210526315789473</v>
      </c>
      <c r="I162" s="20">
        <v>34.642857142857139</v>
      </c>
      <c r="J162" s="20">
        <v>37.254901960784316</v>
      </c>
      <c r="K162" s="20">
        <v>39.130434782608695</v>
      </c>
      <c r="L162" s="20">
        <v>39.473684210526315</v>
      </c>
      <c r="M162" s="20">
        <v>39.111111111111114</v>
      </c>
      <c r="N162" s="20">
        <v>37.068965517241381</v>
      </c>
      <c r="O162" s="20">
        <v>36.929460580912867</v>
      </c>
      <c r="P162" s="20">
        <v>36.363636363636367</v>
      </c>
      <c r="Q162" s="20">
        <v>37.58169934640523</v>
      </c>
      <c r="R162" s="20">
        <v>37.694704049844233</v>
      </c>
      <c r="S162" s="20">
        <v>38.801261829652994</v>
      </c>
      <c r="T162" s="20">
        <v>39.104477611940297</v>
      </c>
      <c r="U162" s="20">
        <v>38.414634146341463</v>
      </c>
      <c r="V162" s="20">
        <v>35.534591194968549</v>
      </c>
      <c r="W162" s="20">
        <v>35.463258785942493</v>
      </c>
      <c r="X162" s="20">
        <v>37.883959044368595</v>
      </c>
      <c r="Y162" s="20">
        <v>36.111111111111107</v>
      </c>
      <c r="Z162" s="20">
        <v>37.024221453287197</v>
      </c>
    </row>
    <row r="163" spans="2:26">
      <c r="C163" t="s">
        <v>258</v>
      </c>
      <c r="E163" s="38">
        <v>28.032786885245901</v>
      </c>
      <c r="F163" s="20">
        <v>31.129032258064516</v>
      </c>
      <c r="G163" s="20">
        <v>31.672025723472668</v>
      </c>
      <c r="H163" s="20">
        <v>32.546374367622263</v>
      </c>
      <c r="I163" s="20">
        <v>33.391003460207614</v>
      </c>
      <c r="J163" s="20">
        <v>36.443661971830984</v>
      </c>
      <c r="K163" s="20">
        <v>35.447154471544721</v>
      </c>
      <c r="L163" s="20">
        <v>36.986301369863014</v>
      </c>
      <c r="M163" s="20">
        <v>39.375928677563152</v>
      </c>
      <c r="N163" s="20">
        <v>39.035087719298247</v>
      </c>
      <c r="O163" s="20">
        <v>39.614855570839062</v>
      </c>
      <c r="P163" s="20">
        <v>40.763546798029552</v>
      </c>
      <c r="Q163" s="20">
        <v>39.130434782608695</v>
      </c>
      <c r="R163" s="20">
        <v>38.57315598548972</v>
      </c>
      <c r="S163" s="20">
        <v>39.464493597206051</v>
      </c>
      <c r="T163" s="20">
        <v>38.992332968236582</v>
      </c>
      <c r="U163" s="20">
        <v>39.400665926748054</v>
      </c>
      <c r="V163" s="20">
        <v>38.617021276595743</v>
      </c>
      <c r="W163" s="20">
        <v>38.159255429162357</v>
      </c>
      <c r="X163" s="20">
        <v>37.895812053115421</v>
      </c>
      <c r="Y163" s="20">
        <v>39.734422880490293</v>
      </c>
      <c r="Z163" s="20">
        <v>38.370951913640823</v>
      </c>
    </row>
    <row r="164" spans="2:26">
      <c r="C164" t="s">
        <v>259</v>
      </c>
      <c r="E164" s="38">
        <v>72.252747252747255</v>
      </c>
      <c r="F164" s="20">
        <v>73.033707865168537</v>
      </c>
      <c r="G164" s="20">
        <v>75.388601036269435</v>
      </c>
      <c r="H164" s="20">
        <v>75.064935064935071</v>
      </c>
      <c r="I164" s="20">
        <v>74.603174603174608</v>
      </c>
      <c r="J164" s="20">
        <v>76.630434782608688</v>
      </c>
      <c r="K164" s="20">
        <v>77.54010695187165</v>
      </c>
      <c r="L164" s="20">
        <v>78.354978354978357</v>
      </c>
      <c r="M164" s="20">
        <v>80.23952095808383</v>
      </c>
      <c r="N164" s="20">
        <v>79.527559055118118</v>
      </c>
      <c r="O164" s="20">
        <v>79.226069246435856</v>
      </c>
      <c r="P164" s="20">
        <v>80.443548387096769</v>
      </c>
      <c r="Q164" s="20">
        <v>79.395085066162579</v>
      </c>
      <c r="R164" s="20">
        <v>78.48101265822784</v>
      </c>
      <c r="S164" s="20">
        <v>78.82352941176471</v>
      </c>
      <c r="T164" s="20">
        <v>80.325203252032523</v>
      </c>
      <c r="U164" s="20">
        <v>81.777777777777786</v>
      </c>
      <c r="V164" s="20">
        <v>80.510752688172033</v>
      </c>
      <c r="W164" s="20">
        <v>80.809399477806792</v>
      </c>
      <c r="X164" s="20">
        <v>81.334981458590846</v>
      </c>
      <c r="Y164" s="20">
        <v>81.44690781796966</v>
      </c>
      <c r="Z164" s="20">
        <v>82.043010752688176</v>
      </c>
    </row>
    <row r="165" spans="2:26">
      <c r="C165" t="s">
        <v>260</v>
      </c>
      <c r="E165" s="38">
        <v>70.633397312859884</v>
      </c>
      <c r="F165" s="20">
        <v>70.192307692307693</v>
      </c>
      <c r="G165" s="20">
        <v>71.428571428571431</v>
      </c>
      <c r="H165" s="20">
        <v>72.316384180790962</v>
      </c>
      <c r="I165" s="20">
        <v>71.80952380952381</v>
      </c>
      <c r="J165" s="20">
        <v>71.948998178506372</v>
      </c>
      <c r="K165" s="20">
        <v>74.080560420315237</v>
      </c>
      <c r="L165" s="20">
        <v>75.043936731107209</v>
      </c>
      <c r="M165" s="20">
        <v>75</v>
      </c>
      <c r="N165" s="20">
        <v>77.157360406091371</v>
      </c>
      <c r="O165" s="20">
        <v>74.167987321711564</v>
      </c>
      <c r="P165" s="20">
        <v>72.61904761904762</v>
      </c>
      <c r="Q165" s="20">
        <v>73.775216138328531</v>
      </c>
      <c r="R165" s="20">
        <v>73.142112125162967</v>
      </c>
      <c r="S165" s="20">
        <v>74.377224199288264</v>
      </c>
      <c r="T165" s="20">
        <v>76.029567053854279</v>
      </c>
      <c r="U165" s="20">
        <v>74.702380952380949</v>
      </c>
      <c r="V165" s="20">
        <v>75.144987572493775</v>
      </c>
      <c r="W165" s="20">
        <v>74.699759807846277</v>
      </c>
      <c r="X165" s="20">
        <v>74.097331240188382</v>
      </c>
      <c r="Y165" s="20">
        <v>75.574272588055123</v>
      </c>
      <c r="Z165" s="20">
        <v>75.663716814159287</v>
      </c>
    </row>
    <row r="166" spans="2:26">
      <c r="C166" t="s">
        <v>261</v>
      </c>
      <c r="E166" s="38">
        <v>46.091445427728608</v>
      </c>
      <c r="F166" s="20">
        <v>46.709585121602288</v>
      </c>
      <c r="G166" s="20">
        <v>47.844827586206897</v>
      </c>
      <c r="H166" s="20">
        <v>49.363295880149813</v>
      </c>
      <c r="I166" s="20">
        <v>50.617283950617285</v>
      </c>
      <c r="J166" s="20">
        <v>51.98752922837101</v>
      </c>
      <c r="K166" s="20">
        <v>51.155853840417599</v>
      </c>
      <c r="L166" s="20">
        <v>52.698650674662673</v>
      </c>
      <c r="M166" s="20">
        <v>52.988929889298895</v>
      </c>
      <c r="N166" s="20">
        <v>53.371185237757281</v>
      </c>
      <c r="O166" s="20">
        <v>56.270959087860497</v>
      </c>
      <c r="P166" s="20">
        <v>55.637254901960787</v>
      </c>
      <c r="Q166" s="20">
        <v>55.440414507772019</v>
      </c>
      <c r="R166" s="20">
        <v>55.861664712778428</v>
      </c>
      <c r="S166" s="20">
        <v>55.906821963394336</v>
      </c>
      <c r="T166" s="20">
        <v>56.501305483028716</v>
      </c>
      <c r="U166" s="20">
        <v>55.470347648261765</v>
      </c>
      <c r="V166" s="20">
        <v>54.634904194717762</v>
      </c>
      <c r="W166" s="20">
        <v>54.098360655737707</v>
      </c>
      <c r="X166" s="20">
        <v>53.913491246138001</v>
      </c>
      <c r="Y166" s="20">
        <v>55.007784120394398</v>
      </c>
      <c r="Z166" s="20">
        <v>54.698672114402449</v>
      </c>
    </row>
    <row r="167" spans="2:26">
      <c r="C167" t="s">
        <v>262</v>
      </c>
      <c r="E167" s="38">
        <v>35.15625</v>
      </c>
      <c r="F167" s="20">
        <v>37.313432835820898</v>
      </c>
      <c r="G167" s="20">
        <v>39.204545454545453</v>
      </c>
      <c r="H167" s="20">
        <v>37.894736842105267</v>
      </c>
      <c r="I167" s="20">
        <v>38.271604938271601</v>
      </c>
      <c r="J167" s="20">
        <v>43.624161073825505</v>
      </c>
      <c r="K167" s="20">
        <v>45.679012345679013</v>
      </c>
      <c r="L167" s="20">
        <v>50.555555555555557</v>
      </c>
      <c r="M167" s="20">
        <v>50.909090909090907</v>
      </c>
      <c r="N167" s="20">
        <v>49.504950495049506</v>
      </c>
      <c r="O167" s="20">
        <v>47.368421052631575</v>
      </c>
      <c r="P167" s="20">
        <v>47.029702970297024</v>
      </c>
      <c r="Q167" s="20">
        <v>47.826086956521742</v>
      </c>
      <c r="R167" s="20">
        <v>44.583333333333336</v>
      </c>
      <c r="S167" s="20">
        <v>44.347826086956523</v>
      </c>
      <c r="T167" s="20">
        <v>46.798029556650242</v>
      </c>
      <c r="U167" s="20">
        <v>46.268656716417908</v>
      </c>
      <c r="V167" s="20">
        <v>48.427672955974842</v>
      </c>
      <c r="W167" s="20">
        <v>52.173913043478258</v>
      </c>
      <c r="X167" s="20">
        <v>46.540880503144656</v>
      </c>
      <c r="Y167" s="20">
        <v>51.533742331288344</v>
      </c>
      <c r="Z167" s="20">
        <v>49.068322981366457</v>
      </c>
    </row>
    <row r="168" spans="2:26">
      <c r="C168" t="s">
        <v>263</v>
      </c>
      <c r="E168" s="38">
        <v>58.762886597938149</v>
      </c>
      <c r="F168" s="20">
        <v>59.466019417475721</v>
      </c>
      <c r="G168" s="20">
        <v>60.049019607843135</v>
      </c>
      <c r="H168" s="20">
        <v>59.902200488997558</v>
      </c>
      <c r="I168" s="20">
        <v>60.20151133501259</v>
      </c>
      <c r="J168" s="20">
        <v>61.34663341645885</v>
      </c>
      <c r="K168" s="20">
        <v>60.945273631840791</v>
      </c>
      <c r="L168" s="20">
        <v>64.009661835748787</v>
      </c>
      <c r="M168" s="20">
        <v>62.780269058295971</v>
      </c>
      <c r="N168" s="20">
        <v>61.589403973509938</v>
      </c>
      <c r="O168" s="20">
        <v>62.124248496993985</v>
      </c>
      <c r="P168" s="20">
        <v>59.352517985611506</v>
      </c>
      <c r="Q168" s="20">
        <v>62.374581939799334</v>
      </c>
      <c r="R168" s="20">
        <v>61.212121212121204</v>
      </c>
      <c r="S168" s="20">
        <v>61.350574712643677</v>
      </c>
      <c r="T168" s="20">
        <v>62.650602409638559</v>
      </c>
      <c r="U168" s="20">
        <v>63.096774193548391</v>
      </c>
      <c r="V168" s="20">
        <v>61.955241460541814</v>
      </c>
      <c r="W168" s="20">
        <v>60.430839002267575</v>
      </c>
      <c r="X168" s="20">
        <v>60.726447219069236</v>
      </c>
      <c r="Y168" s="20">
        <v>62.457337883959042</v>
      </c>
      <c r="Z168" s="20">
        <v>62.313860252004581</v>
      </c>
    </row>
    <row r="169" spans="2:26">
      <c r="C169" t="s">
        <v>264</v>
      </c>
      <c r="E169" s="38">
        <v>46.153846153846153</v>
      </c>
      <c r="F169" s="20">
        <v>57.142857142857139</v>
      </c>
      <c r="G169" s="20">
        <v>50</v>
      </c>
      <c r="H169" s="20">
        <v>42.857142857142854</v>
      </c>
      <c r="I169" s="20">
        <v>41.666666666666671</v>
      </c>
      <c r="J169" s="20">
        <v>43.478260869565219</v>
      </c>
      <c r="K169" s="20">
        <v>52</v>
      </c>
      <c r="L169" s="20">
        <v>53.846153846153847</v>
      </c>
      <c r="M169" s="20">
        <v>55.813953488372093</v>
      </c>
      <c r="N169" s="20">
        <v>59.259259259259252</v>
      </c>
      <c r="O169" s="20">
        <v>62.162162162162161</v>
      </c>
      <c r="P169" s="20">
        <v>55.000000000000007</v>
      </c>
      <c r="Q169" s="20">
        <v>66.666666666666657</v>
      </c>
      <c r="R169" s="20">
        <v>57.142857142857139</v>
      </c>
      <c r="S169" s="20">
        <v>42.857142857142854</v>
      </c>
      <c r="T169" s="20">
        <v>52.941176470588239</v>
      </c>
      <c r="U169" s="20">
        <v>59.375</v>
      </c>
      <c r="V169" s="20">
        <v>62.121212121212125</v>
      </c>
      <c r="W169" s="20">
        <v>70.833333333333343</v>
      </c>
      <c r="X169" s="20">
        <v>68.115942028985515</v>
      </c>
      <c r="Y169" s="20">
        <v>65.822784810126578</v>
      </c>
      <c r="Z169" s="20">
        <v>68.867924528301884</v>
      </c>
    </row>
    <row r="170" spans="2:26">
      <c r="C170" t="s">
        <v>81</v>
      </c>
    </row>
    <row r="171" spans="2:26">
      <c r="B171" t="s">
        <v>81</v>
      </c>
      <c r="D171" t="s">
        <v>1</v>
      </c>
      <c r="E171" t="s">
        <v>6</v>
      </c>
      <c r="F171" t="s">
        <v>7</v>
      </c>
      <c r="G171" t="s">
        <v>8</v>
      </c>
      <c r="H171" t="s">
        <v>9</v>
      </c>
      <c r="I171" t="s">
        <v>10</v>
      </c>
      <c r="J171" t="s">
        <v>11</v>
      </c>
      <c r="K171" t="s">
        <v>12</v>
      </c>
      <c r="L171" t="s">
        <v>13</v>
      </c>
      <c r="M171" t="s">
        <v>14</v>
      </c>
      <c r="N171" t="s">
        <v>15</v>
      </c>
      <c r="O171" t="s">
        <v>16</v>
      </c>
      <c r="P171" t="s">
        <v>17</v>
      </c>
      <c r="Q171" t="s">
        <v>18</v>
      </c>
      <c r="R171" t="s">
        <v>19</v>
      </c>
      <c r="S171" t="s">
        <v>20</v>
      </c>
      <c r="T171" t="s">
        <v>21</v>
      </c>
      <c r="U171" t="s">
        <v>22</v>
      </c>
      <c r="V171" t="s">
        <v>23</v>
      </c>
      <c r="W171" t="s">
        <v>24</v>
      </c>
      <c r="X171" t="s">
        <v>25</v>
      </c>
      <c r="Y171" t="s">
        <v>26</v>
      </c>
      <c r="Z171" t="s">
        <v>31</v>
      </c>
    </row>
    <row r="172" spans="2:26">
      <c r="B172" t="s">
        <v>5</v>
      </c>
      <c r="C172" t="s">
        <v>266</v>
      </c>
      <c r="E172" s="20">
        <v>34.944771194950505</v>
      </c>
      <c r="F172" s="20">
        <v>36.538722365387223</v>
      </c>
      <c r="G172" s="20">
        <v>38.075701429327687</v>
      </c>
      <c r="H172" s="20">
        <v>39.30689155356437</v>
      </c>
      <c r="I172" s="20">
        <v>40.469285525968893</v>
      </c>
      <c r="J172" s="20">
        <v>42.381832585159756</v>
      </c>
      <c r="K172" s="20">
        <v>44.14516944865958</v>
      </c>
      <c r="L172" s="20">
        <v>44.431774990497907</v>
      </c>
      <c r="M172" s="20">
        <v>45.360303413400757</v>
      </c>
      <c r="N172" s="20">
        <v>45.936395759717314</v>
      </c>
      <c r="O172" s="20">
        <v>45.685279187817258</v>
      </c>
      <c r="P172" s="20">
        <v>45.531231170917856</v>
      </c>
      <c r="Q172" s="20">
        <v>45.56611608378703</v>
      </c>
      <c r="R172" s="20">
        <v>45.5811928602525</v>
      </c>
      <c r="S172" s="20">
        <v>46.016831440477162</v>
      </c>
      <c r="T172" s="20">
        <v>46.156835315147276</v>
      </c>
      <c r="U172" s="20">
        <v>46.740183294836449</v>
      </c>
      <c r="V172" s="20">
        <v>46.64581160931526</v>
      </c>
      <c r="W172" s="20">
        <v>46.979776476849388</v>
      </c>
      <c r="X172" s="20">
        <v>47.310035267714014</v>
      </c>
      <c r="Y172" s="20">
        <v>47.231250000000003</v>
      </c>
      <c r="Z172" s="20">
        <v>47.795566502463053</v>
      </c>
    </row>
    <row r="173" spans="2:26">
      <c r="C173" t="s">
        <v>233</v>
      </c>
      <c r="E173" s="20">
        <v>28.415300546448087</v>
      </c>
      <c r="F173" s="20">
        <v>27.979274611398964</v>
      </c>
      <c r="G173" s="20">
        <v>30.409356725146196</v>
      </c>
      <c r="H173" s="20">
        <v>32.919254658385093</v>
      </c>
      <c r="I173" s="20">
        <v>36.046511627906973</v>
      </c>
      <c r="J173" s="20">
        <v>35.668789808917197</v>
      </c>
      <c r="K173" s="20">
        <v>35.947712418300654</v>
      </c>
      <c r="L173" s="20">
        <v>36.416184971098261</v>
      </c>
      <c r="M173" s="20">
        <v>37.908496732026144</v>
      </c>
      <c r="N173" s="20">
        <v>38.194444444444443</v>
      </c>
      <c r="O173" s="20">
        <v>41.044776119402989</v>
      </c>
      <c r="P173" s="20">
        <v>41.044776119402989</v>
      </c>
      <c r="Q173" s="20">
        <v>42.281879194630875</v>
      </c>
      <c r="R173" s="20">
        <v>41.666666666666671</v>
      </c>
      <c r="S173" s="20">
        <v>43.037974683544306</v>
      </c>
      <c r="T173" s="20">
        <v>43.589743589743591</v>
      </c>
      <c r="U173" s="20">
        <v>46.783625730994146</v>
      </c>
      <c r="V173" s="20">
        <v>48</v>
      </c>
      <c r="W173" s="20">
        <v>49.473684210526315</v>
      </c>
      <c r="X173" s="20">
        <v>52.331606217616574</v>
      </c>
      <c r="Y173" s="20">
        <v>51.86915887850467</v>
      </c>
      <c r="Z173" s="20">
        <v>52.427184466019419</v>
      </c>
    </row>
    <row r="174" spans="2:26">
      <c r="C174" t="s">
        <v>234</v>
      </c>
      <c r="E174" s="20">
        <v>39.285714285714285</v>
      </c>
      <c r="F174" s="20">
        <v>36.363636363636367</v>
      </c>
      <c r="G174" s="20">
        <v>35.897435897435898</v>
      </c>
      <c r="H174" s="20">
        <v>40</v>
      </c>
      <c r="I174" s="20">
        <v>44.736842105263158</v>
      </c>
      <c r="J174" s="20">
        <v>46.666666666666664</v>
      </c>
      <c r="K174" s="20">
        <v>40.350877192982452</v>
      </c>
      <c r="L174" s="20">
        <v>46.774193548387096</v>
      </c>
      <c r="M174" s="20">
        <v>45</v>
      </c>
      <c r="N174" s="20">
        <v>46.341463414634148</v>
      </c>
      <c r="O174" s="20">
        <v>43.902439024390247</v>
      </c>
      <c r="P174" s="20">
        <v>44.680851063829785</v>
      </c>
      <c r="Q174" s="20">
        <v>44.444444444444443</v>
      </c>
      <c r="R174" s="20">
        <v>50</v>
      </c>
      <c r="S174" s="20">
        <v>48.4375</v>
      </c>
      <c r="T174" s="20">
        <v>51.5625</v>
      </c>
      <c r="U174" s="20">
        <v>50.724637681159422</v>
      </c>
      <c r="V174" s="20">
        <v>52.380952380952387</v>
      </c>
      <c r="W174" s="20">
        <v>50</v>
      </c>
      <c r="X174" s="20">
        <v>53.246753246753244</v>
      </c>
      <c r="Y174" s="20">
        <v>53.658536585365859</v>
      </c>
      <c r="Z174" s="20">
        <v>55.555555555555557</v>
      </c>
    </row>
    <row r="175" spans="2:26">
      <c r="C175" t="s">
        <v>235</v>
      </c>
      <c r="E175" s="20">
        <v>30</v>
      </c>
      <c r="F175" s="20">
        <v>45.454545454545453</v>
      </c>
      <c r="G175" s="20">
        <v>38.461538461538467</v>
      </c>
      <c r="H175" s="20">
        <v>38.888888888888893</v>
      </c>
      <c r="I175" s="20">
        <v>50</v>
      </c>
      <c r="J175" s="20">
        <v>58.82352941176471</v>
      </c>
      <c r="K175" s="20">
        <v>50</v>
      </c>
      <c r="L175" s="20">
        <v>56.000000000000007</v>
      </c>
      <c r="M175" s="20">
        <v>58.064516129032263</v>
      </c>
      <c r="N175" s="20">
        <v>58.974358974358978</v>
      </c>
      <c r="O175" s="20">
        <v>62.222222222222221</v>
      </c>
      <c r="P175" s="20">
        <v>62.5</v>
      </c>
      <c r="Q175" s="20">
        <v>66.666666666666657</v>
      </c>
      <c r="R175" s="20">
        <v>68.965517241379317</v>
      </c>
      <c r="S175" s="20">
        <v>71.186440677966104</v>
      </c>
      <c r="T175" s="20">
        <v>72.41379310344827</v>
      </c>
      <c r="U175" s="20">
        <v>67.741935483870961</v>
      </c>
      <c r="V175" s="20">
        <v>67.768595041322314</v>
      </c>
      <c r="W175" s="20">
        <v>68.345323741007192</v>
      </c>
      <c r="X175" s="20">
        <v>67.441860465116278</v>
      </c>
      <c r="Y175" s="20">
        <v>66.666666666666657</v>
      </c>
      <c r="Z175" s="20">
        <v>68.309859154929569</v>
      </c>
    </row>
    <row r="176" spans="2:26">
      <c r="C176" t="s">
        <v>236</v>
      </c>
      <c r="E176" s="20">
        <v>36.111111111111107</v>
      </c>
      <c r="F176" s="20">
        <v>38.580931263858091</v>
      </c>
      <c r="G176" s="20">
        <v>39.517014270032931</v>
      </c>
      <c r="H176" s="20">
        <v>39.215686274509807</v>
      </c>
      <c r="I176" s="20">
        <v>38.888888888888893</v>
      </c>
      <c r="J176" s="20">
        <v>40.701381509032942</v>
      </c>
      <c r="K176" s="20">
        <v>42.235410484668648</v>
      </c>
      <c r="L176" s="20">
        <v>42.857142857142854</v>
      </c>
      <c r="M176" s="20">
        <v>45.104895104895107</v>
      </c>
      <c r="N176" s="20">
        <v>46.063651591289783</v>
      </c>
      <c r="O176" s="20">
        <v>46.451104100946374</v>
      </c>
      <c r="P176" s="20">
        <v>47.710487444608567</v>
      </c>
      <c r="Q176" s="20">
        <v>47.408431237042151</v>
      </c>
      <c r="R176" s="20">
        <v>48.446069469835464</v>
      </c>
      <c r="S176" s="20">
        <v>49.35574229691877</v>
      </c>
      <c r="T176" s="20">
        <v>50.027700831024937</v>
      </c>
      <c r="U176" s="20">
        <v>50.162866449511398</v>
      </c>
      <c r="V176" s="20">
        <v>51.299734748010607</v>
      </c>
      <c r="W176" s="20">
        <v>51.373768792120266</v>
      </c>
      <c r="X176" s="20">
        <v>52.015928322548532</v>
      </c>
      <c r="Y176" s="20">
        <v>51.633663366336634</v>
      </c>
      <c r="Z176" s="20">
        <v>51.996057171020205</v>
      </c>
    </row>
    <row r="177" spans="3:26">
      <c r="C177" t="s">
        <v>237</v>
      </c>
      <c r="E177" s="20">
        <v>30</v>
      </c>
      <c r="F177" s="20">
        <v>33.707865168539328</v>
      </c>
      <c r="G177" s="20">
        <v>34.254143646408842</v>
      </c>
      <c r="H177" s="20">
        <v>35.078534031413611</v>
      </c>
      <c r="I177" s="20">
        <v>33.668341708542712</v>
      </c>
      <c r="J177" s="20">
        <v>34.146341463414636</v>
      </c>
      <c r="K177" s="20">
        <v>33.971291866028707</v>
      </c>
      <c r="L177" s="20">
        <v>34.883720930232556</v>
      </c>
      <c r="M177" s="20">
        <v>35</v>
      </c>
      <c r="N177" s="20">
        <v>37.190082644628099</v>
      </c>
      <c r="O177" s="20">
        <v>39.393939393939391</v>
      </c>
      <c r="P177" s="20">
        <v>37.770897832817333</v>
      </c>
      <c r="Q177" s="20">
        <v>39.03133903133903</v>
      </c>
      <c r="R177" s="20">
        <v>38.611111111111114</v>
      </c>
      <c r="S177" s="20">
        <v>39.632545931758528</v>
      </c>
      <c r="T177" s="20">
        <v>40.58355437665783</v>
      </c>
      <c r="U177" s="20">
        <v>42.105263157894733</v>
      </c>
      <c r="V177" s="20">
        <v>42.156862745098039</v>
      </c>
      <c r="W177" s="20">
        <v>41.486810551558747</v>
      </c>
      <c r="X177" s="20">
        <v>42.718446601941743</v>
      </c>
      <c r="Y177" s="20">
        <v>42.891566265060241</v>
      </c>
      <c r="Z177" s="20">
        <v>41.943127962085306</v>
      </c>
    </row>
    <row r="178" spans="3:26">
      <c r="C178" t="s">
        <v>238</v>
      </c>
      <c r="E178" s="20">
        <v>53.125</v>
      </c>
      <c r="F178" s="20">
        <v>53.125</v>
      </c>
      <c r="G178" s="20">
        <v>59.45945945945946</v>
      </c>
      <c r="H178" s="20">
        <v>54.054054054054056</v>
      </c>
      <c r="I178" s="20">
        <v>50</v>
      </c>
      <c r="J178" s="20">
        <v>56.410256410256409</v>
      </c>
      <c r="K178" s="20">
        <v>54.054054054054056</v>
      </c>
      <c r="L178" s="20">
        <v>48.484848484848484</v>
      </c>
      <c r="M178" s="20">
        <v>41.304347826086953</v>
      </c>
      <c r="N178" s="20">
        <v>45.833333333333329</v>
      </c>
      <c r="O178" s="20">
        <v>50.943396226415096</v>
      </c>
      <c r="P178" s="20">
        <v>53.846153846153847</v>
      </c>
      <c r="Q178" s="20">
        <v>54.54545454545454</v>
      </c>
      <c r="R178" s="20">
        <v>52.564102564102569</v>
      </c>
      <c r="S178" s="20">
        <v>53.608247422680414</v>
      </c>
      <c r="T178" s="20">
        <v>53.703703703703709</v>
      </c>
      <c r="U178" s="20">
        <v>54.385964912280706</v>
      </c>
      <c r="V178" s="20">
        <v>56.000000000000007</v>
      </c>
      <c r="W178" s="20">
        <v>56.198347107438018</v>
      </c>
      <c r="X178" s="20">
        <v>58.536585365853654</v>
      </c>
      <c r="Y178" s="20">
        <v>61.157024793388423</v>
      </c>
      <c r="Z178" s="20">
        <v>59.166666666666664</v>
      </c>
    </row>
    <row r="179" spans="3:26">
      <c r="C179" t="s">
        <v>239</v>
      </c>
      <c r="E179" s="20">
        <v>16.265060240963855</v>
      </c>
      <c r="F179" s="20">
        <v>15.428571428571427</v>
      </c>
      <c r="G179" s="20">
        <v>16.091954022988507</v>
      </c>
      <c r="H179" s="20">
        <v>16.363636363636363</v>
      </c>
      <c r="I179" s="20">
        <v>18.543046357615893</v>
      </c>
      <c r="J179" s="20">
        <v>19.078947368421055</v>
      </c>
      <c r="K179" s="20">
        <v>19.879518072289155</v>
      </c>
      <c r="L179" s="20">
        <v>19.254658385093169</v>
      </c>
      <c r="M179" s="20">
        <v>19.512195121951219</v>
      </c>
      <c r="N179" s="20">
        <v>23.195876288659793</v>
      </c>
      <c r="O179" s="20">
        <v>23.282442748091604</v>
      </c>
      <c r="P179" s="20">
        <v>23.619631901840492</v>
      </c>
      <c r="Q179" s="20">
        <v>22.727272727272727</v>
      </c>
      <c r="R179" s="20">
        <v>23.006833712984054</v>
      </c>
      <c r="S179" s="20">
        <v>22.912205567451821</v>
      </c>
      <c r="T179" s="20">
        <v>21.370967741935484</v>
      </c>
      <c r="U179" s="20">
        <v>21.330724070450096</v>
      </c>
      <c r="V179" s="20">
        <v>21.715328467153284</v>
      </c>
      <c r="W179" s="20">
        <v>22.082585278276483</v>
      </c>
      <c r="X179" s="20">
        <v>22.014925373134329</v>
      </c>
      <c r="Y179" s="20">
        <v>21.969696969696969</v>
      </c>
      <c r="Z179" s="20">
        <v>22.456813819577732</v>
      </c>
    </row>
    <row r="180" spans="3:26">
      <c r="C180" t="s">
        <v>240</v>
      </c>
      <c r="E180" s="20">
        <v>40.909090909090914</v>
      </c>
      <c r="F180" s="20">
        <v>41.358024691358025</v>
      </c>
      <c r="G180" s="20">
        <v>41.42011834319527</v>
      </c>
      <c r="H180" s="20">
        <v>43.715846994535518</v>
      </c>
      <c r="I180" s="20">
        <v>43.137254901960787</v>
      </c>
      <c r="J180" s="20">
        <v>42.771084337349393</v>
      </c>
      <c r="K180" s="20">
        <v>43.02325581395349</v>
      </c>
      <c r="L180" s="20">
        <v>44.444444444444443</v>
      </c>
      <c r="M180" s="20">
        <v>44.31818181818182</v>
      </c>
      <c r="N180" s="20">
        <v>45.263157894736842</v>
      </c>
      <c r="O180" s="20">
        <v>47.524752475247524</v>
      </c>
      <c r="P180" s="20">
        <v>48.275862068965516</v>
      </c>
      <c r="Q180" s="20">
        <v>51.041666666666664</v>
      </c>
      <c r="R180" s="20">
        <v>52</v>
      </c>
      <c r="S180" s="20">
        <v>51.111111111111107</v>
      </c>
      <c r="T180" s="20">
        <v>48.717948717948715</v>
      </c>
      <c r="U180" s="20">
        <v>49.333333333333336</v>
      </c>
      <c r="V180" s="20">
        <v>37.5</v>
      </c>
      <c r="W180" s="20">
        <v>0</v>
      </c>
      <c r="X180" s="20">
        <v>0</v>
      </c>
      <c r="Y180" s="20">
        <v>0</v>
      </c>
      <c r="Z180" s="20">
        <v>0</v>
      </c>
    </row>
    <row r="181" spans="3:26">
      <c r="C181" t="s">
        <v>218</v>
      </c>
      <c r="E181" s="20">
        <v>61.797752808988761</v>
      </c>
      <c r="F181" s="20">
        <v>63.063063063063062</v>
      </c>
      <c r="G181" s="20">
        <v>65.316901408450704</v>
      </c>
      <c r="H181" s="20">
        <v>66.495726495726487</v>
      </c>
      <c r="I181" s="20">
        <v>66.666666666666657</v>
      </c>
      <c r="J181" s="20">
        <v>68.251533742331276</v>
      </c>
      <c r="K181" s="20">
        <v>68.671328671328666</v>
      </c>
      <c r="L181" s="20">
        <v>68.229954614220873</v>
      </c>
      <c r="M181" s="20">
        <v>68.817204301075279</v>
      </c>
      <c r="N181" s="20">
        <v>68.063583815028906</v>
      </c>
      <c r="O181" s="20">
        <v>68.137931034482762</v>
      </c>
      <c r="P181" s="20">
        <v>69.919786096256686</v>
      </c>
      <c r="Q181" s="20">
        <v>70</v>
      </c>
      <c r="R181" s="20">
        <v>70.765027322404379</v>
      </c>
      <c r="S181" s="20">
        <v>70.141570141570142</v>
      </c>
      <c r="T181" s="20">
        <v>69.354838709677423</v>
      </c>
      <c r="U181" s="20">
        <v>69.312796208530798</v>
      </c>
      <c r="V181" s="20">
        <v>69.239766081871352</v>
      </c>
      <c r="W181" s="20">
        <v>69.817767653758551</v>
      </c>
      <c r="X181" s="20">
        <v>69.878183831672203</v>
      </c>
      <c r="Y181" s="20">
        <v>69.710467706013361</v>
      </c>
      <c r="Z181" s="20">
        <v>70.419426048565128</v>
      </c>
    </row>
    <row r="182" spans="3:26">
      <c r="C182" t="s">
        <v>241</v>
      </c>
      <c r="E182" s="20">
        <v>9.8684210526315788</v>
      </c>
      <c r="F182" s="20">
        <v>10.692375109553023</v>
      </c>
      <c r="G182" s="20">
        <v>11.013215859030836</v>
      </c>
      <c r="H182" s="20">
        <v>11.748381128584644</v>
      </c>
      <c r="I182" s="20">
        <v>13.243761996161229</v>
      </c>
      <c r="J182" s="20">
        <v>14.943705220061412</v>
      </c>
      <c r="K182" s="20">
        <v>15.536105032822759</v>
      </c>
      <c r="L182" s="20">
        <v>16.559139784946236</v>
      </c>
      <c r="M182" s="20">
        <v>17.030567685589521</v>
      </c>
      <c r="N182" s="20">
        <v>17.090539165818921</v>
      </c>
      <c r="O182" s="20">
        <v>17.747440273037544</v>
      </c>
      <c r="P182" s="20">
        <v>18.002717391304348</v>
      </c>
      <c r="Q182" s="20">
        <v>18.645083932853719</v>
      </c>
      <c r="R182" s="20">
        <v>18.818984547461369</v>
      </c>
      <c r="S182" s="20">
        <v>18.939783839423573</v>
      </c>
      <c r="T182" s="20">
        <v>19.646365422396855</v>
      </c>
      <c r="U182" s="20">
        <v>19.65372016846046</v>
      </c>
      <c r="V182" s="20">
        <v>19.948630136986299</v>
      </c>
      <c r="W182" s="20">
        <v>21.188118811881189</v>
      </c>
      <c r="X182" s="20">
        <v>22.185185185185187</v>
      </c>
      <c r="Y182" s="20">
        <v>22.484166080225194</v>
      </c>
      <c r="Z182" s="20">
        <v>23.742246726395589</v>
      </c>
    </row>
    <row r="183" spans="3:26">
      <c r="C183" t="s">
        <v>243</v>
      </c>
      <c r="E183" s="20">
        <v>53.784860557768923</v>
      </c>
      <c r="F183" s="20">
        <v>56.420233463035018</v>
      </c>
      <c r="G183" s="20">
        <v>57.462686567164177</v>
      </c>
      <c r="H183" s="20">
        <v>58.302583025830259</v>
      </c>
      <c r="I183" s="20">
        <v>59.176029962546814</v>
      </c>
      <c r="J183" s="20">
        <v>60.15625</v>
      </c>
      <c r="K183" s="20">
        <v>61.250000000000007</v>
      </c>
      <c r="L183" s="20">
        <v>60.775862068965516</v>
      </c>
      <c r="M183" s="20">
        <v>62.272727272727266</v>
      </c>
      <c r="N183" s="20">
        <v>63.084112149532714</v>
      </c>
      <c r="O183" s="20">
        <v>63.84976525821596</v>
      </c>
      <c r="P183" s="20">
        <v>63.636363636363633</v>
      </c>
      <c r="Q183" s="20">
        <v>63.203463203463208</v>
      </c>
      <c r="R183" s="20">
        <v>63.070539419087133</v>
      </c>
      <c r="S183" s="20">
        <v>62.172284644194754</v>
      </c>
      <c r="T183" s="20">
        <v>62.633451957295371</v>
      </c>
      <c r="U183" s="20">
        <v>62.207357859531776</v>
      </c>
      <c r="V183" s="20">
        <v>60.457516339869279</v>
      </c>
      <c r="W183" s="20">
        <v>58.644067796610166</v>
      </c>
      <c r="X183" s="20">
        <v>59.027777777777779</v>
      </c>
      <c r="Y183" s="20">
        <v>58.762886597938149</v>
      </c>
      <c r="Z183" s="20">
        <v>59.191176470588239</v>
      </c>
    </row>
    <row r="184" spans="3:26">
      <c r="C184" t="s">
        <v>244</v>
      </c>
      <c r="E184" s="20">
        <v>72.41379310344827</v>
      </c>
      <c r="F184" s="20">
        <v>69.444444444444443</v>
      </c>
      <c r="G184" s="20">
        <v>70.588235294117652</v>
      </c>
      <c r="H184" s="20">
        <v>63.157894736842103</v>
      </c>
      <c r="I184" s="20">
        <v>65.714285714285708</v>
      </c>
      <c r="J184" s="20">
        <v>63.888888888888886</v>
      </c>
      <c r="K184" s="20">
        <v>64.86486486486487</v>
      </c>
      <c r="L184" s="20">
        <v>66.666666666666657</v>
      </c>
      <c r="M184" s="20">
        <v>63.636363636363633</v>
      </c>
      <c r="N184" s="20">
        <v>70.270270270270274</v>
      </c>
      <c r="O184" s="20">
        <v>75</v>
      </c>
      <c r="P184" s="20">
        <v>73.80952380952381</v>
      </c>
      <c r="Q184" s="20">
        <v>73.333333333333329</v>
      </c>
      <c r="R184" s="20">
        <v>71.739130434782609</v>
      </c>
      <c r="S184" s="20">
        <v>73.91304347826086</v>
      </c>
      <c r="T184" s="20">
        <v>72.549019607843135</v>
      </c>
      <c r="U184" s="20">
        <v>70.370370370370367</v>
      </c>
      <c r="V184" s="20">
        <v>79.166666666666657</v>
      </c>
      <c r="W184" s="20">
        <v>73.076923076923066</v>
      </c>
      <c r="X184" s="20">
        <v>75.862068965517238</v>
      </c>
      <c r="Y184" s="20">
        <v>75.757575757575751</v>
      </c>
      <c r="Z184" s="20">
        <v>74.193548387096769</v>
      </c>
    </row>
    <row r="185" spans="3:26">
      <c r="C185" t="s">
        <v>245</v>
      </c>
      <c r="E185" s="20">
        <v>54.112554112554115</v>
      </c>
      <c r="F185" s="20">
        <v>55.510204081632651</v>
      </c>
      <c r="G185" s="20">
        <v>56.903765690376574</v>
      </c>
      <c r="H185" s="20">
        <v>58.577405857740587</v>
      </c>
      <c r="I185" s="20">
        <v>58.577405857740587</v>
      </c>
      <c r="J185" s="20">
        <v>58.634538152610439</v>
      </c>
      <c r="K185" s="20">
        <v>60.887096774193552</v>
      </c>
      <c r="L185" s="20">
        <v>57.499999999999993</v>
      </c>
      <c r="M185" s="20">
        <v>59.016393442622949</v>
      </c>
      <c r="N185" s="20">
        <v>57.641921397379917</v>
      </c>
      <c r="O185" s="20">
        <v>56.431535269709542</v>
      </c>
      <c r="P185" s="20">
        <v>59.832635983263593</v>
      </c>
      <c r="Q185" s="20">
        <v>62.730627306273071</v>
      </c>
      <c r="R185" s="20">
        <v>61.971830985915489</v>
      </c>
      <c r="S185" s="20">
        <v>63.087248322147651</v>
      </c>
      <c r="T185" s="20">
        <v>61.935483870967744</v>
      </c>
      <c r="U185" s="20">
        <v>63.322884012539184</v>
      </c>
      <c r="V185" s="20">
        <v>63.265306122448983</v>
      </c>
      <c r="W185" s="20">
        <v>62.195121951219512</v>
      </c>
      <c r="X185" s="20">
        <v>62.948207171314742</v>
      </c>
      <c r="Y185" s="20">
        <v>60.580912863070537</v>
      </c>
      <c r="Z185" s="20">
        <v>59.751037344398341</v>
      </c>
    </row>
    <row r="186" spans="3:26">
      <c r="C186" t="s">
        <v>246</v>
      </c>
      <c r="E186" s="20">
        <v>56.481481481481474</v>
      </c>
      <c r="F186" s="20">
        <v>57.522123893805308</v>
      </c>
      <c r="G186" s="20">
        <v>63.247863247863243</v>
      </c>
      <c r="H186" s="20">
        <v>66.942148760330582</v>
      </c>
      <c r="I186" s="20">
        <v>66.400000000000006</v>
      </c>
      <c r="J186" s="20">
        <v>64</v>
      </c>
      <c r="K186" s="20">
        <v>67.142857142857139</v>
      </c>
      <c r="L186" s="20">
        <v>66.666666666666657</v>
      </c>
      <c r="M186" s="20">
        <v>66.371681415929203</v>
      </c>
      <c r="N186" s="20">
        <v>65.517241379310349</v>
      </c>
      <c r="O186" s="20">
        <v>65.833333333333329</v>
      </c>
      <c r="P186" s="20">
        <v>66.666666666666657</v>
      </c>
      <c r="Q186" s="20">
        <v>65.467625899280577</v>
      </c>
      <c r="R186" s="20">
        <v>66.206896551724142</v>
      </c>
      <c r="S186" s="20">
        <v>67.346938775510196</v>
      </c>
      <c r="T186" s="20">
        <v>67.153284671532845</v>
      </c>
      <c r="U186" s="20">
        <v>66.666666666666657</v>
      </c>
      <c r="V186" s="20">
        <v>65.217391304347828</v>
      </c>
      <c r="W186" s="20">
        <v>65.734265734265733</v>
      </c>
      <c r="X186" s="20">
        <v>65.06849315068493</v>
      </c>
      <c r="Y186" s="20">
        <v>65.986394557823118</v>
      </c>
      <c r="Z186" s="20">
        <v>65.540540540540533</v>
      </c>
    </row>
    <row r="187" spans="3:26">
      <c r="C187" t="s">
        <v>247</v>
      </c>
      <c r="E187" s="20">
        <v>50.310559006211179</v>
      </c>
      <c r="F187" s="20">
        <v>52.173913043478258</v>
      </c>
      <c r="G187" s="20">
        <v>55.555555555555557</v>
      </c>
      <c r="H187" s="20">
        <v>55.072463768115945</v>
      </c>
      <c r="I187" s="20">
        <v>57.740585774058573</v>
      </c>
      <c r="J187" s="20">
        <v>57.894736842105267</v>
      </c>
      <c r="K187" s="20">
        <v>60.278745644599304</v>
      </c>
      <c r="L187" s="20">
        <v>59.363957597173147</v>
      </c>
      <c r="M187" s="20">
        <v>59.531772575250841</v>
      </c>
      <c r="N187" s="20">
        <v>62.424242424242429</v>
      </c>
      <c r="O187" s="20">
        <v>62.204724409448822</v>
      </c>
      <c r="P187" s="20">
        <v>64.172335600907033</v>
      </c>
      <c r="Q187" s="20">
        <v>63.366336633663366</v>
      </c>
      <c r="R187" s="20">
        <v>63.949275362318836</v>
      </c>
      <c r="S187" s="20">
        <v>64.657980456026053</v>
      </c>
      <c r="T187" s="20">
        <v>65.735294117647058</v>
      </c>
      <c r="U187" s="20">
        <v>65.452091767881242</v>
      </c>
      <c r="V187" s="20">
        <v>63.565891472868216</v>
      </c>
      <c r="W187" s="20">
        <v>64.458464773922188</v>
      </c>
      <c r="X187" s="20">
        <v>64.477611940298502</v>
      </c>
      <c r="Y187" s="20">
        <v>65.004793863854275</v>
      </c>
      <c r="Z187" s="20">
        <v>65.596330275229349</v>
      </c>
    </row>
    <row r="188" spans="3:26">
      <c r="C188" t="s">
        <v>248</v>
      </c>
      <c r="E188" s="20">
        <v>39.903846153846153</v>
      </c>
      <c r="F188" s="20">
        <v>40.444444444444443</v>
      </c>
      <c r="G188" s="20">
        <v>42.857142857142854</v>
      </c>
      <c r="H188" s="20">
        <v>42.213114754098363</v>
      </c>
      <c r="I188" s="20">
        <v>41.276595744680847</v>
      </c>
      <c r="J188" s="20">
        <v>43.231441048034938</v>
      </c>
      <c r="K188" s="20">
        <v>45.147679324894511</v>
      </c>
      <c r="L188" s="20">
        <v>45.205479452054789</v>
      </c>
      <c r="M188" s="20">
        <v>45.273631840796021</v>
      </c>
      <c r="N188" s="20">
        <v>43.589743589743591</v>
      </c>
      <c r="O188" s="20">
        <v>43.961352657004831</v>
      </c>
      <c r="P188" s="20">
        <v>43.119266055045877</v>
      </c>
      <c r="Q188" s="20">
        <v>44.827586206896555</v>
      </c>
      <c r="R188" s="20">
        <v>43.75</v>
      </c>
      <c r="S188" s="20">
        <v>44.223107569721115</v>
      </c>
      <c r="T188" s="20">
        <v>45.985401459854018</v>
      </c>
      <c r="U188" s="20">
        <v>48.6013986013986</v>
      </c>
      <c r="V188" s="20">
        <v>46.58385093167702</v>
      </c>
      <c r="W188" s="20">
        <v>44.954128440366972</v>
      </c>
      <c r="X188" s="20">
        <v>46.107784431137731</v>
      </c>
      <c r="Y188" s="20">
        <v>45.731707317073173</v>
      </c>
      <c r="Z188" s="20">
        <v>45.51083591331269</v>
      </c>
    </row>
    <row r="189" spans="3:26">
      <c r="C189" t="s">
        <v>249</v>
      </c>
      <c r="E189" s="20">
        <v>32</v>
      </c>
      <c r="F189" s="20">
        <v>34.615384615384613</v>
      </c>
      <c r="G189" s="20">
        <v>41.379310344827587</v>
      </c>
      <c r="H189" s="20">
        <v>37.5</v>
      </c>
      <c r="I189" s="20">
        <v>39.534883720930232</v>
      </c>
      <c r="J189" s="20">
        <v>43.75</v>
      </c>
      <c r="K189" s="20">
        <v>45.3125</v>
      </c>
      <c r="L189" s="20">
        <v>47.619047619047613</v>
      </c>
      <c r="M189" s="20">
        <v>46.478873239436616</v>
      </c>
      <c r="N189" s="20">
        <v>51.388888888888886</v>
      </c>
      <c r="O189" s="20">
        <v>48.75</v>
      </c>
      <c r="P189" s="20">
        <v>46.808510638297875</v>
      </c>
      <c r="Q189" s="20">
        <v>45.544554455445549</v>
      </c>
      <c r="R189" s="20">
        <v>46.902654867256636</v>
      </c>
      <c r="S189" s="20">
        <v>47.008547008547005</v>
      </c>
      <c r="T189" s="20">
        <v>47.445255474452551</v>
      </c>
      <c r="U189" s="20">
        <v>49.315068493150683</v>
      </c>
      <c r="V189" s="20">
        <v>49.689440993788821</v>
      </c>
      <c r="W189" s="20">
        <v>50.955414012738856</v>
      </c>
      <c r="X189" s="20">
        <v>51.17647058823529</v>
      </c>
      <c r="Y189" s="20">
        <v>49.723756906077348</v>
      </c>
      <c r="Z189" s="20">
        <v>50.279329608938554</v>
      </c>
    </row>
    <row r="190" spans="3:26">
      <c r="C190" t="s">
        <v>250</v>
      </c>
      <c r="E190" s="20">
        <v>50</v>
      </c>
      <c r="F190" s="20">
        <v>52.941176470588239</v>
      </c>
      <c r="G190" s="20">
        <v>50</v>
      </c>
      <c r="H190" s="20">
        <v>40</v>
      </c>
      <c r="I190" s="20">
        <v>50</v>
      </c>
      <c r="J190" s="20">
        <v>0</v>
      </c>
      <c r="K190" s="20">
        <v>0</v>
      </c>
      <c r="L190" s="20">
        <v>50</v>
      </c>
      <c r="M190" s="20">
        <v>54.54545454545454</v>
      </c>
      <c r="N190" s="20">
        <v>50</v>
      </c>
      <c r="O190" s="20">
        <v>46.666666666666664</v>
      </c>
      <c r="P190" s="20">
        <v>52.173913043478258</v>
      </c>
      <c r="Q190" s="20">
        <v>55.555555555555557</v>
      </c>
      <c r="R190" s="20">
        <v>52.941176470588239</v>
      </c>
      <c r="S190" s="20">
        <v>61.111111111111114</v>
      </c>
      <c r="T190" s="20">
        <v>63.157894736842103</v>
      </c>
      <c r="U190" s="20">
        <v>58.82352941176471</v>
      </c>
      <c r="V190" s="20">
        <v>67.567567567567565</v>
      </c>
      <c r="W190" s="20">
        <v>63.636363636363633</v>
      </c>
      <c r="X190" s="20">
        <v>57.446808510638306</v>
      </c>
      <c r="Y190" s="20">
        <v>52</v>
      </c>
      <c r="Z190" s="20">
        <v>55.555555555555557</v>
      </c>
    </row>
    <row r="191" spans="3:26">
      <c r="C191" t="s">
        <v>251</v>
      </c>
      <c r="E191" s="20">
        <v>44.444444444444443</v>
      </c>
      <c r="F191" s="20">
        <v>54.54545454545454</v>
      </c>
      <c r="G191" s="20">
        <v>55.555555555555557</v>
      </c>
      <c r="H191" s="20">
        <v>55.555555555555557</v>
      </c>
      <c r="I191" s="20">
        <v>45.454545454545453</v>
      </c>
      <c r="J191" s="20">
        <v>46.153846153846153</v>
      </c>
      <c r="K191" s="20">
        <v>45.833333333333329</v>
      </c>
      <c r="L191" s="20">
        <v>54.54545454545454</v>
      </c>
      <c r="M191" s="20">
        <v>60</v>
      </c>
      <c r="N191" s="20">
        <v>60</v>
      </c>
      <c r="O191" s="20">
        <v>57.142857142857139</v>
      </c>
      <c r="P191" s="20">
        <v>59.259259259259252</v>
      </c>
      <c r="Q191" s="20">
        <v>61.29032258064516</v>
      </c>
      <c r="R191" s="20">
        <v>62.790697674418603</v>
      </c>
      <c r="S191" s="20">
        <v>64.705882352941174</v>
      </c>
      <c r="T191" s="20">
        <v>64.705882352941174</v>
      </c>
      <c r="U191" s="20">
        <v>60.606060606060609</v>
      </c>
      <c r="V191" s="20">
        <v>60</v>
      </c>
      <c r="W191" s="20">
        <v>66.666666666666657</v>
      </c>
      <c r="X191" s="20">
        <v>59.090909090909093</v>
      </c>
      <c r="Y191" s="20">
        <v>65.217391304347828</v>
      </c>
      <c r="Z191" s="20">
        <v>60</v>
      </c>
    </row>
    <row r="192" spans="3:26">
      <c r="C192" t="s">
        <v>252</v>
      </c>
      <c r="E192" s="20">
        <v>18.446601941747574</v>
      </c>
      <c r="F192" s="20">
        <v>20.095693779904305</v>
      </c>
      <c r="G192" s="20">
        <v>22.553191489361701</v>
      </c>
      <c r="H192" s="20">
        <v>19.913419913419915</v>
      </c>
      <c r="I192" s="20">
        <v>18.877551020408163</v>
      </c>
      <c r="J192" s="20">
        <v>20.105820105820104</v>
      </c>
      <c r="K192" s="20">
        <v>21.578947368421055</v>
      </c>
      <c r="L192" s="20">
        <v>23.157894736842106</v>
      </c>
      <c r="M192" s="20">
        <v>25.906735751295333</v>
      </c>
      <c r="N192" s="20">
        <v>26.633165829145728</v>
      </c>
      <c r="O192" s="20">
        <v>28.846153846153843</v>
      </c>
      <c r="P192" s="20">
        <v>29.831932773109244</v>
      </c>
      <c r="Q192" s="20">
        <v>29.885057471264371</v>
      </c>
      <c r="R192" s="20">
        <v>29.078014184397162</v>
      </c>
      <c r="S192" s="20">
        <v>28.71287128712871</v>
      </c>
      <c r="T192" s="20">
        <v>28.205128205128204</v>
      </c>
      <c r="U192" s="20">
        <v>28.220858895705518</v>
      </c>
      <c r="V192" s="20">
        <v>28.901734104046245</v>
      </c>
      <c r="W192" s="20">
        <v>28.415300546448087</v>
      </c>
      <c r="X192" s="20">
        <v>28.306878306878307</v>
      </c>
      <c r="Y192" s="20">
        <v>29.381443298969074</v>
      </c>
      <c r="Z192" s="20">
        <v>28.316326530612244</v>
      </c>
    </row>
    <row r="193" spans="3:26">
      <c r="C193" t="s">
        <v>254</v>
      </c>
      <c r="E193" s="20">
        <v>52.5</v>
      </c>
      <c r="F193" s="20">
        <v>64</v>
      </c>
      <c r="G193" s="20">
        <v>55.85585585585585</v>
      </c>
      <c r="H193" s="20">
        <v>56.034482758620683</v>
      </c>
      <c r="I193" s="20">
        <v>51.2</v>
      </c>
      <c r="J193" s="20">
        <v>53.781512605042018</v>
      </c>
      <c r="K193" s="20">
        <v>53.333333333333336</v>
      </c>
      <c r="L193" s="20">
        <v>56.25</v>
      </c>
      <c r="M193" s="20">
        <v>52.032520325203258</v>
      </c>
      <c r="N193" s="20">
        <v>54.263565891472865</v>
      </c>
      <c r="O193" s="20">
        <v>51.824817518248182</v>
      </c>
      <c r="P193" s="20">
        <v>53.205128205128204</v>
      </c>
      <c r="Q193" s="20">
        <v>53.926701570680621</v>
      </c>
      <c r="R193" s="20">
        <v>60.683760683760681</v>
      </c>
      <c r="S193" s="20">
        <v>62.676056338028175</v>
      </c>
      <c r="T193" s="20">
        <v>61.53846153846154</v>
      </c>
      <c r="U193" s="20">
        <v>65.454545454545453</v>
      </c>
      <c r="V193" s="20">
        <v>58.471760797342199</v>
      </c>
      <c r="W193" s="20">
        <v>59.633027522935777</v>
      </c>
      <c r="X193" s="20">
        <v>60.119047619047613</v>
      </c>
      <c r="Y193" s="20">
        <v>60.227272727272727</v>
      </c>
      <c r="Z193" s="20">
        <v>59.947643979057595</v>
      </c>
    </row>
    <row r="194" spans="3:26">
      <c r="C194" t="s">
        <v>255</v>
      </c>
      <c r="E194" s="20">
        <v>22.222222222222221</v>
      </c>
      <c r="F194" s="20">
        <v>26.829268292682929</v>
      </c>
      <c r="G194" s="20">
        <v>25.263157894736842</v>
      </c>
      <c r="H194" s="20">
        <v>27.184466019417474</v>
      </c>
      <c r="I194" s="20">
        <v>27.659574468085108</v>
      </c>
      <c r="J194" s="20">
        <v>30.76923076923077</v>
      </c>
      <c r="K194" s="20">
        <v>29.787234042553191</v>
      </c>
      <c r="L194" s="20">
        <v>32.978723404255319</v>
      </c>
      <c r="M194" s="20">
        <v>38</v>
      </c>
      <c r="N194" s="20">
        <v>41.32231404958678</v>
      </c>
      <c r="O194" s="20">
        <v>44.05594405594406</v>
      </c>
      <c r="P194" s="20">
        <v>44.242424242424242</v>
      </c>
      <c r="Q194" s="20">
        <v>45.303867403314918</v>
      </c>
      <c r="R194" s="20">
        <v>45.812807881773395</v>
      </c>
      <c r="S194" s="20">
        <v>45.365853658536587</v>
      </c>
      <c r="T194" s="20">
        <v>43.577981651376149</v>
      </c>
      <c r="U194" s="20">
        <v>43.243243243243242</v>
      </c>
      <c r="V194" s="20">
        <v>42.63565891472868</v>
      </c>
      <c r="W194" s="20">
        <v>42.599277978339352</v>
      </c>
      <c r="X194" s="20">
        <v>43.356643356643353</v>
      </c>
      <c r="Y194" s="20">
        <v>44.333333333333336</v>
      </c>
      <c r="Z194" s="20">
        <v>47.318611987381701</v>
      </c>
    </row>
    <row r="195" spans="3:26">
      <c r="C195" t="s">
        <v>256</v>
      </c>
      <c r="E195" s="20">
        <v>38.461538461538467</v>
      </c>
      <c r="F195" s="20">
        <v>40</v>
      </c>
      <c r="G195" s="20">
        <v>41.071428571428569</v>
      </c>
      <c r="H195" s="20">
        <v>44.230769230769226</v>
      </c>
      <c r="I195" s="20">
        <v>44.444444444444443</v>
      </c>
      <c r="J195" s="20">
        <v>42.592592592592595</v>
      </c>
      <c r="K195" s="20">
        <v>41.269841269841265</v>
      </c>
      <c r="L195" s="20">
        <v>39.682539682539684</v>
      </c>
      <c r="M195" s="20">
        <v>38.235294117647058</v>
      </c>
      <c r="N195" s="20">
        <v>42.25352112676056</v>
      </c>
      <c r="O195" s="20">
        <v>43.209876543209873</v>
      </c>
      <c r="P195" s="20">
        <v>48.913043478260867</v>
      </c>
      <c r="Q195" s="20">
        <v>50</v>
      </c>
      <c r="R195" s="20">
        <v>50.476190476190474</v>
      </c>
      <c r="S195" s="20">
        <v>53.04347826086957</v>
      </c>
      <c r="T195" s="20">
        <v>52.755905511811022</v>
      </c>
      <c r="U195" s="20">
        <v>57.04225352112676</v>
      </c>
      <c r="V195" s="20">
        <v>56.80473372781065</v>
      </c>
      <c r="W195" s="20">
        <v>55.307262569832403</v>
      </c>
      <c r="X195" s="20">
        <v>55.000000000000007</v>
      </c>
      <c r="Y195" s="20">
        <v>55.26315789473685</v>
      </c>
      <c r="Z195" s="20">
        <v>55.497382198952884</v>
      </c>
    </row>
    <row r="196" spans="3:26">
      <c r="C196" t="s">
        <v>257</v>
      </c>
      <c r="E196" s="20">
        <v>31.967213114754102</v>
      </c>
      <c r="F196" s="20">
        <v>35.294117647058826</v>
      </c>
      <c r="G196" s="20">
        <v>35.9375</v>
      </c>
      <c r="H196" s="20">
        <v>34.677419354838712</v>
      </c>
      <c r="I196" s="20">
        <v>35.531135531135533</v>
      </c>
      <c r="J196" s="20">
        <v>33.81818181818182</v>
      </c>
      <c r="K196" s="20">
        <v>33.680555555555557</v>
      </c>
      <c r="L196" s="20">
        <v>34.191176470588239</v>
      </c>
      <c r="M196" s="20">
        <v>34.008097165991899</v>
      </c>
      <c r="N196" s="20">
        <v>36.099585062240664</v>
      </c>
      <c r="O196" s="20">
        <v>34.136546184738961</v>
      </c>
      <c r="P196" s="20">
        <v>35.471698113207545</v>
      </c>
      <c r="Q196" s="20">
        <v>35.740072202166068</v>
      </c>
      <c r="R196" s="20">
        <v>37.542662116040951</v>
      </c>
      <c r="S196" s="20">
        <v>37.254901960784316</v>
      </c>
      <c r="T196" s="20">
        <v>35.873015873015873</v>
      </c>
      <c r="U196" s="20">
        <v>34.492753623188406</v>
      </c>
      <c r="V196" s="20">
        <v>35.398230088495573</v>
      </c>
      <c r="W196" s="20">
        <v>35.087719298245609</v>
      </c>
      <c r="X196" s="20">
        <v>33.836858006042299</v>
      </c>
      <c r="Y196" s="20">
        <v>35.714285714285715</v>
      </c>
      <c r="Z196" s="20">
        <v>36.728395061728399</v>
      </c>
    </row>
    <row r="197" spans="3:26">
      <c r="C197" t="s">
        <v>258</v>
      </c>
      <c r="E197" s="20">
        <v>19.023779724655821</v>
      </c>
      <c r="F197" s="20">
        <v>19.444444444444446</v>
      </c>
      <c r="G197" s="20">
        <v>20.353982300884958</v>
      </c>
      <c r="H197" s="20">
        <v>21.867007672634269</v>
      </c>
      <c r="I197" s="20">
        <v>23.31536388140162</v>
      </c>
      <c r="J197" s="20">
        <v>25.394548063127694</v>
      </c>
      <c r="K197" s="20">
        <v>26.637554585152838</v>
      </c>
      <c r="L197" s="20">
        <v>27.194244604316548</v>
      </c>
      <c r="M197" s="20">
        <v>27.474150664697195</v>
      </c>
      <c r="N197" s="20">
        <v>28.382352941176471</v>
      </c>
      <c r="O197" s="20">
        <v>28.979591836734691</v>
      </c>
      <c r="P197" s="20">
        <v>29.439252336448597</v>
      </c>
      <c r="Q197" s="20">
        <v>30.010834236186351</v>
      </c>
      <c r="R197" s="20">
        <v>30.625000000000004</v>
      </c>
      <c r="S197" s="20">
        <v>31.047992164544564</v>
      </c>
      <c r="T197" s="20">
        <v>30.280373831775702</v>
      </c>
      <c r="U197" s="20">
        <v>31.402714932126695</v>
      </c>
      <c r="V197" s="20">
        <v>31.605351170568564</v>
      </c>
      <c r="W197" s="20">
        <v>31.527890056588522</v>
      </c>
      <c r="X197" s="20">
        <v>33.075135553834237</v>
      </c>
      <c r="Y197" s="20">
        <v>33.156297420333843</v>
      </c>
      <c r="Z197" s="20">
        <v>33.686601059803181</v>
      </c>
    </row>
    <row r="198" spans="3:26">
      <c r="C198" t="s">
        <v>259</v>
      </c>
      <c r="E198" s="20">
        <v>64.625850340136054</v>
      </c>
      <c r="F198" s="20">
        <v>66.322314049586765</v>
      </c>
      <c r="G198" s="20">
        <v>67.465069860279442</v>
      </c>
      <c r="H198" s="20">
        <v>67.652859960552263</v>
      </c>
      <c r="I198" s="20">
        <v>68.055555555555557</v>
      </c>
      <c r="J198" s="20">
        <v>68.864468864468861</v>
      </c>
      <c r="K198" s="20">
        <v>70.016207455429509</v>
      </c>
      <c r="L198" s="20">
        <v>70.679012345679013</v>
      </c>
      <c r="M198" s="20">
        <v>72.213967310549776</v>
      </c>
      <c r="N198" s="20">
        <v>73.584905660377359</v>
      </c>
      <c r="O198" s="20">
        <v>74.110953058321485</v>
      </c>
      <c r="P198" s="20">
        <v>75.531914893617028</v>
      </c>
      <c r="Q198" s="20">
        <v>75.5421686746988</v>
      </c>
      <c r="R198" s="20">
        <v>75.934579439252332</v>
      </c>
      <c r="S198" s="20">
        <v>75.341028331584468</v>
      </c>
      <c r="T198" s="20">
        <v>76.394422310756966</v>
      </c>
      <c r="U198" s="20">
        <v>76.253547776726577</v>
      </c>
      <c r="V198" s="20">
        <v>76.678141135972467</v>
      </c>
      <c r="W198" s="20">
        <v>77.678571428571431</v>
      </c>
      <c r="X198" s="20">
        <v>77.849117174959872</v>
      </c>
      <c r="Y198" s="20">
        <v>77.449455676516337</v>
      </c>
      <c r="Z198" s="20">
        <v>77.528089887640448</v>
      </c>
    </row>
    <row r="199" spans="3:26">
      <c r="C199" t="s">
        <v>260</v>
      </c>
      <c r="E199" s="20">
        <v>45.454545454545453</v>
      </c>
      <c r="F199" s="20">
        <v>52.173913043478258</v>
      </c>
      <c r="G199" s="20">
        <v>59.259259259259252</v>
      </c>
      <c r="H199" s="20">
        <v>67.64705882352942</v>
      </c>
      <c r="I199" s="20">
        <v>69.047619047619051</v>
      </c>
      <c r="J199" s="20">
        <v>67.924528301886795</v>
      </c>
      <c r="K199" s="20">
        <v>71.186440677966104</v>
      </c>
      <c r="L199" s="20">
        <v>70.149253731343293</v>
      </c>
      <c r="M199" s="20">
        <v>69.565217391304344</v>
      </c>
      <c r="N199" s="20">
        <v>69.512195121951208</v>
      </c>
      <c r="O199" s="20">
        <v>66.666666666666657</v>
      </c>
      <c r="P199" s="20">
        <v>67.81609195402298</v>
      </c>
      <c r="Q199" s="20">
        <v>69.318181818181827</v>
      </c>
      <c r="R199" s="20">
        <v>67.010309278350505</v>
      </c>
      <c r="S199" s="20">
        <v>70.967741935483872</v>
      </c>
      <c r="T199" s="20">
        <v>68.888888888888886</v>
      </c>
      <c r="U199" s="20">
        <v>67.64705882352942</v>
      </c>
      <c r="V199" s="20">
        <v>66.929133858267718</v>
      </c>
      <c r="W199" s="20">
        <v>69.85294117647058</v>
      </c>
      <c r="X199" s="20">
        <v>67.701863354037258</v>
      </c>
      <c r="Y199" s="20">
        <v>69.364161849710982</v>
      </c>
      <c r="Z199" s="20">
        <v>70.430107526881727</v>
      </c>
    </row>
    <row r="200" spans="3:26">
      <c r="C200" t="s">
        <v>261</v>
      </c>
      <c r="E200" s="20">
        <v>36.689655172413794</v>
      </c>
      <c r="F200" s="20">
        <v>37.907608695652172</v>
      </c>
      <c r="G200" s="20">
        <v>39.593908629441628</v>
      </c>
      <c r="H200" s="20">
        <v>41.635220125786162</v>
      </c>
      <c r="I200" s="20">
        <v>42.910447761194028</v>
      </c>
      <c r="J200" s="20">
        <v>44.223602484472053</v>
      </c>
      <c r="K200" s="20">
        <v>45.714285714285715</v>
      </c>
      <c r="L200" s="20">
        <v>47.394540942928039</v>
      </c>
      <c r="M200" s="20">
        <v>47.562425683709868</v>
      </c>
      <c r="N200" s="20">
        <v>46.746987951807228</v>
      </c>
      <c r="O200" s="20">
        <v>47.586206896551722</v>
      </c>
      <c r="P200" s="20">
        <v>47.1875</v>
      </c>
      <c r="Q200" s="20">
        <v>48.443579766536963</v>
      </c>
      <c r="R200" s="20">
        <v>47.88602941176471</v>
      </c>
      <c r="S200" s="20">
        <v>48.24868651488616</v>
      </c>
      <c r="T200" s="20">
        <v>48.214285714285715</v>
      </c>
      <c r="U200" s="20">
        <v>50.157480314960637</v>
      </c>
      <c r="V200" s="20">
        <v>49.314024390243901</v>
      </c>
      <c r="W200" s="20">
        <v>49.889786921381337</v>
      </c>
      <c r="X200" s="20">
        <v>49.543218552354176</v>
      </c>
      <c r="Y200" s="20">
        <v>49.228611500701263</v>
      </c>
      <c r="Z200" s="20">
        <v>48.89807162534435</v>
      </c>
    </row>
    <row r="201" spans="3:26">
      <c r="C201" t="s">
        <v>262</v>
      </c>
      <c r="E201" s="20">
        <v>30.434782608695656</v>
      </c>
      <c r="F201" s="20">
        <v>29.310344827586203</v>
      </c>
      <c r="G201" s="20">
        <v>30.985915492957744</v>
      </c>
      <c r="H201" s="20">
        <v>34.285714285714285</v>
      </c>
      <c r="I201" s="20">
        <v>32.258064516129032</v>
      </c>
      <c r="J201" s="20">
        <v>36.84210526315789</v>
      </c>
      <c r="K201" s="20">
        <v>36.065573770491802</v>
      </c>
      <c r="L201" s="20">
        <v>34.920634920634917</v>
      </c>
      <c r="M201" s="20">
        <v>34.444444444444443</v>
      </c>
      <c r="N201" s="20">
        <v>33.653846153846153</v>
      </c>
      <c r="O201" s="20">
        <v>29.906542056074763</v>
      </c>
      <c r="P201" s="20">
        <v>30.508474576271187</v>
      </c>
      <c r="Q201" s="20">
        <v>30.252100840336134</v>
      </c>
      <c r="R201" s="20">
        <v>32.5</v>
      </c>
      <c r="S201" s="20">
        <v>32.258064516129032</v>
      </c>
      <c r="T201" s="20">
        <v>33.858267716535437</v>
      </c>
      <c r="U201" s="20">
        <v>31.896551724137932</v>
      </c>
      <c r="V201" s="20">
        <v>31.292517006802722</v>
      </c>
      <c r="W201" s="20">
        <v>31.612903225806448</v>
      </c>
      <c r="X201" s="20">
        <v>31.92771084337349</v>
      </c>
      <c r="Y201" s="20">
        <v>29.142857142857142</v>
      </c>
      <c r="Z201" s="20">
        <v>29.82456140350877</v>
      </c>
    </row>
    <row r="202" spans="3:26">
      <c r="C202" t="s">
        <v>263</v>
      </c>
      <c r="E202" s="20">
        <v>45.569620253164558</v>
      </c>
      <c r="F202" s="20">
        <v>52.439024390243901</v>
      </c>
      <c r="G202" s="20">
        <v>52.80898876404494</v>
      </c>
      <c r="H202" s="20">
        <v>55.208333333333336</v>
      </c>
      <c r="I202" s="20">
        <v>56.19047619047619</v>
      </c>
      <c r="J202" s="20">
        <v>58.407079646017699</v>
      </c>
      <c r="K202" s="20">
        <v>57.936507936507944</v>
      </c>
      <c r="L202" s="20">
        <v>56.934306569343065</v>
      </c>
      <c r="M202" s="20">
        <v>59.574468085106382</v>
      </c>
      <c r="N202" s="20">
        <v>61.904761904761905</v>
      </c>
      <c r="O202" s="20">
        <v>62.580645161290327</v>
      </c>
      <c r="P202" s="20">
        <v>60.919540229885058</v>
      </c>
      <c r="Q202" s="20">
        <v>56.650246305418719</v>
      </c>
      <c r="R202" s="20">
        <v>54.978354978354979</v>
      </c>
      <c r="S202" s="20">
        <v>55.335968379446641</v>
      </c>
      <c r="T202" s="20">
        <v>53.633217993079583</v>
      </c>
      <c r="U202" s="20">
        <v>54.983922829581985</v>
      </c>
      <c r="V202" s="20">
        <v>53.01204819277109</v>
      </c>
      <c r="W202" s="20">
        <v>54.390934844192643</v>
      </c>
      <c r="X202" s="20">
        <v>54.933333333333337</v>
      </c>
      <c r="Y202" s="20">
        <v>55.418719211822662</v>
      </c>
      <c r="Z202" s="20">
        <v>56.723716381418086</v>
      </c>
    </row>
    <row r="203" spans="3:26">
      <c r="C203" t="s">
        <v>264</v>
      </c>
      <c r="E203" s="20">
        <v>60</v>
      </c>
      <c r="F203" s="20">
        <v>75</v>
      </c>
      <c r="G203" s="20">
        <v>100</v>
      </c>
      <c r="H203" s="20">
        <v>100</v>
      </c>
      <c r="I203" s="20">
        <v>80</v>
      </c>
      <c r="J203" s="20">
        <v>75</v>
      </c>
      <c r="K203" s="20">
        <v>66.666666666666657</v>
      </c>
      <c r="L203" s="20">
        <v>100</v>
      </c>
      <c r="M203" s="20">
        <v>0</v>
      </c>
      <c r="N203" s="20">
        <v>0</v>
      </c>
      <c r="O203" s="20">
        <v>40</v>
      </c>
      <c r="P203" s="20">
        <v>66.666666666666657</v>
      </c>
      <c r="Q203" s="20">
        <v>100</v>
      </c>
      <c r="R203" s="20">
        <v>50</v>
      </c>
      <c r="S203" s="20" t="e">
        <v>#DIV/0!</v>
      </c>
      <c r="T203" s="20">
        <v>100</v>
      </c>
      <c r="U203" s="20">
        <v>100</v>
      </c>
      <c r="V203" s="20">
        <v>75</v>
      </c>
      <c r="W203" s="20">
        <v>81.818181818181827</v>
      </c>
      <c r="X203" s="20">
        <v>66.666666666666657</v>
      </c>
      <c r="Y203" s="20">
        <v>57.692307692307686</v>
      </c>
      <c r="Z203" s="20">
        <v>55.555555555555557</v>
      </c>
    </row>
  </sheetData>
  <pageMargins left="0.7" right="0.7" top="0.75" bottom="0.75" header="0.3" footer="0.3"/>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topLeftCell="A4" workbookViewId="0">
      <selection activeCell="B28" sqref="B28:I38"/>
    </sheetView>
  </sheetViews>
  <sheetFormatPr baseColWidth="10" defaultColWidth="8.83203125" defaultRowHeight="14" x14ac:dyDescent="0"/>
  <cols>
    <col min="4" max="4" width="17.5" customWidth="1"/>
    <col min="5" max="5" width="21" bestFit="1" customWidth="1"/>
    <col min="6" max="6" width="14.6640625" bestFit="1" customWidth="1"/>
    <col min="9" max="9" width="16.33203125" customWidth="1"/>
    <col min="10" max="10" width="21" bestFit="1" customWidth="1"/>
    <col min="11" max="11" width="14.6640625" bestFit="1" customWidth="1"/>
  </cols>
  <sheetData>
    <row r="1" spans="1:11">
      <c r="A1" t="s">
        <v>317</v>
      </c>
    </row>
    <row r="3" spans="1:11">
      <c r="B3" t="s">
        <v>0</v>
      </c>
      <c r="C3" t="s">
        <v>63</v>
      </c>
      <c r="H3" t="s">
        <v>5</v>
      </c>
    </row>
    <row r="4" spans="1:11" s="4" customFormat="1" ht="42">
      <c r="B4" s="4" t="s">
        <v>1</v>
      </c>
      <c r="C4" s="4" t="s">
        <v>29</v>
      </c>
      <c r="D4" s="4" t="s">
        <v>64</v>
      </c>
      <c r="E4" s="4" t="s">
        <v>65</v>
      </c>
      <c r="F4" s="4" t="s">
        <v>231</v>
      </c>
      <c r="G4" s="4" t="s">
        <v>1</v>
      </c>
      <c r="H4" s="4" t="s">
        <v>29</v>
      </c>
      <c r="I4" s="4" t="s">
        <v>64</v>
      </c>
      <c r="J4" s="4" t="s">
        <v>65</v>
      </c>
      <c r="K4" s="4" t="s">
        <v>231</v>
      </c>
    </row>
    <row r="5" spans="1:11">
      <c r="B5" t="s">
        <v>6</v>
      </c>
      <c r="C5" s="15">
        <v>40989</v>
      </c>
      <c r="D5" s="15">
        <v>34575</v>
      </c>
      <c r="E5" s="15">
        <v>6414</v>
      </c>
      <c r="F5" s="20">
        <f>E5/C5*100</f>
        <v>15.648100709946572</v>
      </c>
      <c r="G5" t="s">
        <v>6</v>
      </c>
      <c r="H5" s="15">
        <v>20910</v>
      </c>
      <c r="I5" s="15">
        <v>15171</v>
      </c>
      <c r="J5" s="15">
        <v>5739</v>
      </c>
      <c r="K5" s="20">
        <f>J5/H5*100</f>
        <v>27.446197991391681</v>
      </c>
    </row>
    <row r="6" spans="1:11">
      <c r="B6" t="s">
        <v>7</v>
      </c>
      <c r="C6" s="15">
        <v>42156</v>
      </c>
      <c r="D6" s="15">
        <v>36222</v>
      </c>
      <c r="E6" s="15">
        <v>5934</v>
      </c>
      <c r="F6" s="20">
        <f t="shared" ref="F6:F27" si="0">E6/C6*100</f>
        <v>14.07628807287219</v>
      </c>
      <c r="G6" t="s">
        <v>7</v>
      </c>
      <c r="H6" s="15">
        <v>22122</v>
      </c>
      <c r="I6" s="15">
        <v>15978</v>
      </c>
      <c r="J6" s="15">
        <v>6144</v>
      </c>
      <c r="K6" s="20">
        <f t="shared" ref="K6:K27" si="1">J6/H6*100</f>
        <v>27.773257390832658</v>
      </c>
    </row>
    <row r="7" spans="1:11">
      <c r="B7" t="s">
        <v>8</v>
      </c>
      <c r="C7" s="15">
        <v>41700</v>
      </c>
      <c r="D7" s="15">
        <v>36531</v>
      </c>
      <c r="E7" s="15">
        <v>5169</v>
      </c>
      <c r="F7" s="20">
        <f t="shared" si="0"/>
        <v>12.39568345323741</v>
      </c>
      <c r="G7" t="s">
        <v>8</v>
      </c>
      <c r="H7" s="15">
        <v>22665</v>
      </c>
      <c r="I7" s="15">
        <v>16851</v>
      </c>
      <c r="J7" s="15">
        <v>5814</v>
      </c>
      <c r="K7" s="20">
        <f t="shared" si="1"/>
        <v>25.651886168100596</v>
      </c>
    </row>
    <row r="8" spans="1:11">
      <c r="B8" t="s">
        <v>9</v>
      </c>
      <c r="C8" s="15">
        <v>41223</v>
      </c>
      <c r="D8" s="15">
        <v>36588</v>
      </c>
      <c r="E8" s="15">
        <v>4635</v>
      </c>
      <c r="F8" s="20">
        <f t="shared" si="0"/>
        <v>11.243723164252966</v>
      </c>
      <c r="G8" t="s">
        <v>9</v>
      </c>
      <c r="H8" s="15">
        <v>22764</v>
      </c>
      <c r="I8" s="15">
        <v>17499</v>
      </c>
      <c r="J8" s="15">
        <v>5265</v>
      </c>
      <c r="K8" s="20">
        <f t="shared" si="1"/>
        <v>23.12862414338429</v>
      </c>
    </row>
    <row r="9" spans="1:11">
      <c r="B9" t="s">
        <v>10</v>
      </c>
      <c r="C9" s="15">
        <v>41583</v>
      </c>
      <c r="D9" s="15">
        <v>36777</v>
      </c>
      <c r="E9" s="15">
        <v>4806</v>
      </c>
      <c r="F9" s="20">
        <f t="shared" si="0"/>
        <v>11.557607676213838</v>
      </c>
      <c r="G9" t="s">
        <v>10</v>
      </c>
      <c r="H9" s="15">
        <v>22758</v>
      </c>
      <c r="I9" s="15">
        <v>17772</v>
      </c>
      <c r="J9" s="15">
        <v>4986</v>
      </c>
      <c r="K9" s="20">
        <f t="shared" si="1"/>
        <v>21.908779330345375</v>
      </c>
    </row>
    <row r="10" spans="1:11">
      <c r="B10" t="s">
        <v>11</v>
      </c>
      <c r="C10" s="15">
        <v>42189</v>
      </c>
      <c r="D10" s="15">
        <v>37308</v>
      </c>
      <c r="E10" s="15">
        <v>4881</v>
      </c>
      <c r="F10" s="20">
        <f t="shared" si="0"/>
        <v>11.569366422527199</v>
      </c>
      <c r="G10" t="s">
        <v>11</v>
      </c>
      <c r="H10" s="15">
        <v>22722</v>
      </c>
      <c r="I10" s="15">
        <v>18165</v>
      </c>
      <c r="J10" s="15">
        <v>4557</v>
      </c>
      <c r="K10" s="20">
        <f t="shared" si="1"/>
        <v>20.055452865064698</v>
      </c>
    </row>
    <row r="11" spans="1:11">
      <c r="B11" t="s">
        <v>12</v>
      </c>
      <c r="C11" s="15">
        <v>44796</v>
      </c>
      <c r="D11" s="15">
        <v>39597</v>
      </c>
      <c r="E11" s="15">
        <v>5199</v>
      </c>
      <c r="F11" s="20">
        <f t="shared" si="0"/>
        <v>11.605946959549959</v>
      </c>
      <c r="G11" t="s">
        <v>12</v>
      </c>
      <c r="H11" s="15">
        <v>23724</v>
      </c>
      <c r="I11" s="15">
        <v>19161</v>
      </c>
      <c r="J11" s="15">
        <v>4563</v>
      </c>
      <c r="K11" s="20">
        <f t="shared" si="1"/>
        <v>19.233687405159333</v>
      </c>
    </row>
    <row r="12" spans="1:11">
      <c r="B12" t="s">
        <v>13</v>
      </c>
      <c r="C12" s="15">
        <v>46935</v>
      </c>
      <c r="D12" s="15">
        <v>40965</v>
      </c>
      <c r="E12" s="15">
        <v>5970</v>
      </c>
      <c r="F12" s="20">
        <f t="shared" si="0"/>
        <v>12.719718759987217</v>
      </c>
      <c r="G12" t="s">
        <v>13</v>
      </c>
      <c r="H12" s="15">
        <v>23676</v>
      </c>
      <c r="I12" s="15">
        <v>19332</v>
      </c>
      <c r="J12" s="15">
        <v>4344</v>
      </c>
      <c r="K12" s="20">
        <f t="shared" si="1"/>
        <v>18.347693867207298</v>
      </c>
    </row>
    <row r="13" spans="1:11">
      <c r="B13" t="s">
        <v>14</v>
      </c>
      <c r="C13" s="15">
        <v>47760</v>
      </c>
      <c r="D13" s="15">
        <v>41229</v>
      </c>
      <c r="E13" s="15">
        <v>6531</v>
      </c>
      <c r="F13" s="20">
        <f t="shared" si="0"/>
        <v>13.674623115577889</v>
      </c>
      <c r="G13" t="s">
        <v>14</v>
      </c>
      <c r="H13" s="15">
        <v>23727</v>
      </c>
      <c r="I13" s="15">
        <v>19311</v>
      </c>
      <c r="J13" s="15">
        <v>4416</v>
      </c>
      <c r="K13" s="20">
        <f t="shared" si="1"/>
        <v>18.611708180553798</v>
      </c>
    </row>
    <row r="14" spans="1:11">
      <c r="B14" t="s">
        <v>15</v>
      </c>
      <c r="C14" s="15">
        <v>50574</v>
      </c>
      <c r="D14" s="15">
        <v>43368</v>
      </c>
      <c r="E14" s="15">
        <v>7206</v>
      </c>
      <c r="F14" s="20">
        <f t="shared" si="0"/>
        <v>14.248428046031558</v>
      </c>
      <c r="G14" t="s">
        <v>15</v>
      </c>
      <c r="H14" s="15">
        <v>24621</v>
      </c>
      <c r="I14" s="15">
        <v>19905</v>
      </c>
      <c r="J14" s="15">
        <v>4716</v>
      </c>
      <c r="K14" s="20">
        <f t="shared" si="1"/>
        <v>19.154380406969658</v>
      </c>
    </row>
    <row r="15" spans="1:11">
      <c r="B15" t="s">
        <v>16</v>
      </c>
      <c r="C15" s="15">
        <v>55638</v>
      </c>
      <c r="D15" s="15">
        <v>47355</v>
      </c>
      <c r="E15" s="15">
        <v>8283</v>
      </c>
      <c r="F15" s="20">
        <f t="shared" si="0"/>
        <v>14.887307236061684</v>
      </c>
      <c r="G15" t="s">
        <v>16</v>
      </c>
      <c r="H15" s="15">
        <v>26595</v>
      </c>
      <c r="I15" s="15">
        <v>21126</v>
      </c>
      <c r="J15" s="15">
        <v>5469</v>
      </c>
      <c r="K15" s="20">
        <f t="shared" si="1"/>
        <v>20.564015792442188</v>
      </c>
    </row>
    <row r="16" spans="1:11">
      <c r="B16" t="s">
        <v>17</v>
      </c>
      <c r="C16" s="15">
        <v>60297</v>
      </c>
      <c r="D16" s="15">
        <v>50616</v>
      </c>
      <c r="E16" s="15">
        <v>9681</v>
      </c>
      <c r="F16" s="20">
        <f t="shared" si="0"/>
        <v>16.055525150505002</v>
      </c>
      <c r="G16" t="s">
        <v>17</v>
      </c>
      <c r="H16" s="15">
        <v>29874</v>
      </c>
      <c r="I16" s="15">
        <v>23193</v>
      </c>
      <c r="J16" s="15">
        <v>6681</v>
      </c>
      <c r="K16" s="20">
        <f t="shared" si="1"/>
        <v>22.363928499698734</v>
      </c>
    </row>
    <row r="17" spans="2:11">
      <c r="B17" t="s">
        <v>18</v>
      </c>
      <c r="C17" s="15">
        <v>63591</v>
      </c>
      <c r="D17" s="15">
        <v>52938</v>
      </c>
      <c r="E17" s="15">
        <v>10653</v>
      </c>
      <c r="F17" s="20">
        <f t="shared" si="0"/>
        <v>16.752370618483749</v>
      </c>
      <c r="G17" t="s">
        <v>18</v>
      </c>
      <c r="H17" s="15">
        <v>32511</v>
      </c>
      <c r="I17" s="15">
        <v>25179</v>
      </c>
      <c r="J17" s="15">
        <v>7332</v>
      </c>
      <c r="K17" s="20">
        <f t="shared" si="1"/>
        <v>22.552366891206052</v>
      </c>
    </row>
    <row r="18" spans="2:11">
      <c r="B18" t="s">
        <v>19</v>
      </c>
      <c r="C18" s="15">
        <v>64875</v>
      </c>
      <c r="D18" s="15">
        <v>53646</v>
      </c>
      <c r="E18" s="15">
        <v>11229</v>
      </c>
      <c r="F18" s="20">
        <f t="shared" si="0"/>
        <v>17.308670520231214</v>
      </c>
      <c r="G18" t="s">
        <v>19</v>
      </c>
      <c r="H18" s="15">
        <v>34455</v>
      </c>
      <c r="I18" s="15">
        <v>26730</v>
      </c>
      <c r="J18" s="15">
        <v>7725</v>
      </c>
      <c r="K18" s="20">
        <f t="shared" si="1"/>
        <v>22.420548541575968</v>
      </c>
    </row>
    <row r="19" spans="2:11">
      <c r="B19" t="s">
        <v>20</v>
      </c>
      <c r="C19" s="15">
        <v>66966</v>
      </c>
      <c r="D19" s="15">
        <v>55617</v>
      </c>
      <c r="E19" s="15">
        <v>11349</v>
      </c>
      <c r="F19" s="20">
        <f t="shared" si="0"/>
        <v>16.947406146402653</v>
      </c>
      <c r="G19" t="s">
        <v>20</v>
      </c>
      <c r="H19" s="15">
        <v>36723</v>
      </c>
      <c r="I19" s="15">
        <v>29010</v>
      </c>
      <c r="J19" s="15">
        <v>7713</v>
      </c>
      <c r="K19" s="20">
        <f t="shared" si="1"/>
        <v>21.003186014214524</v>
      </c>
    </row>
    <row r="20" spans="2:11">
      <c r="B20" t="s">
        <v>21</v>
      </c>
      <c r="C20" s="15">
        <v>71034</v>
      </c>
      <c r="D20" s="15">
        <v>59646</v>
      </c>
      <c r="E20" s="15">
        <v>11388</v>
      </c>
      <c r="F20" s="20">
        <f t="shared" si="0"/>
        <v>16.031759439141819</v>
      </c>
      <c r="G20" t="s">
        <v>21</v>
      </c>
      <c r="H20" s="15">
        <v>38601</v>
      </c>
      <c r="I20" s="15">
        <v>30546</v>
      </c>
      <c r="J20" s="15">
        <v>8055</v>
      </c>
      <c r="K20" s="20">
        <f t="shared" si="1"/>
        <v>20.867335043133597</v>
      </c>
    </row>
    <row r="21" spans="2:11">
      <c r="B21" t="s">
        <v>22</v>
      </c>
      <c r="C21" s="15">
        <v>73494</v>
      </c>
      <c r="D21" s="15">
        <v>61629</v>
      </c>
      <c r="E21" s="15">
        <v>11865</v>
      </c>
      <c r="F21" s="20">
        <f t="shared" si="0"/>
        <v>16.144175034696708</v>
      </c>
      <c r="G21" t="s">
        <v>22</v>
      </c>
      <c r="H21" s="15">
        <v>40260</v>
      </c>
      <c r="I21" s="15">
        <v>31620</v>
      </c>
      <c r="J21" s="15">
        <v>8640</v>
      </c>
      <c r="K21" s="20">
        <f t="shared" si="1"/>
        <v>21.460506706408346</v>
      </c>
    </row>
    <row r="22" spans="2:11">
      <c r="B22" t="s">
        <v>23</v>
      </c>
      <c r="C22" s="15">
        <v>77484</v>
      </c>
      <c r="D22" s="15">
        <v>63795</v>
      </c>
      <c r="E22" s="15">
        <v>13689</v>
      </c>
      <c r="F22" s="20">
        <f t="shared" si="0"/>
        <v>17.66687316091064</v>
      </c>
      <c r="G22" t="s">
        <v>23</v>
      </c>
      <c r="H22" s="15">
        <v>43158</v>
      </c>
      <c r="I22" s="15">
        <v>33057</v>
      </c>
      <c r="J22" s="15">
        <v>10101</v>
      </c>
      <c r="K22" s="20">
        <f t="shared" si="1"/>
        <v>23.404699012929235</v>
      </c>
    </row>
    <row r="23" spans="2:11">
      <c r="B23" t="s">
        <v>24</v>
      </c>
      <c r="C23" s="15">
        <v>80715</v>
      </c>
      <c r="D23" s="15">
        <v>65151</v>
      </c>
      <c r="E23" s="15">
        <v>15564</v>
      </c>
      <c r="F23" s="20">
        <f t="shared" si="0"/>
        <v>19.282661215387474</v>
      </c>
      <c r="G23" t="s">
        <v>24</v>
      </c>
      <c r="H23" s="15">
        <v>45102</v>
      </c>
      <c r="I23" s="15">
        <v>33933</v>
      </c>
      <c r="J23" s="15">
        <v>11169</v>
      </c>
      <c r="K23" s="20">
        <f t="shared" si="1"/>
        <v>24.763868564586936</v>
      </c>
    </row>
    <row r="24" spans="2:11">
      <c r="B24" t="s">
        <v>25</v>
      </c>
      <c r="C24" s="15">
        <v>83379</v>
      </c>
      <c r="D24" s="15">
        <f t="shared" ref="D24:D27" si="2">C24-E24</f>
        <v>65967</v>
      </c>
      <c r="E24" s="15">
        <v>17412</v>
      </c>
      <c r="F24" s="20">
        <f t="shared" si="0"/>
        <v>20.882956140035262</v>
      </c>
      <c r="G24" t="s">
        <v>25</v>
      </c>
      <c r="H24" s="15">
        <v>46782</v>
      </c>
      <c r="I24" s="15">
        <v>34134</v>
      </c>
      <c r="J24" s="15">
        <v>12648</v>
      </c>
      <c r="K24" s="20">
        <f t="shared" si="1"/>
        <v>27.036039502372706</v>
      </c>
    </row>
    <row r="25" spans="2:11">
      <c r="B25" t="s">
        <v>26</v>
      </c>
      <c r="C25" s="15">
        <v>85794</v>
      </c>
      <c r="D25" s="15">
        <f t="shared" si="2"/>
        <v>66162</v>
      </c>
      <c r="E25" s="15">
        <v>19632</v>
      </c>
      <c r="F25" s="20">
        <f t="shared" si="0"/>
        <v>22.882719071263725</v>
      </c>
      <c r="G25" t="s">
        <v>26</v>
      </c>
      <c r="H25" s="15">
        <v>48021</v>
      </c>
      <c r="I25" s="15">
        <f t="shared" ref="I25:I27" si="3">H25-J25</f>
        <v>34233</v>
      </c>
      <c r="J25" s="15">
        <v>13788</v>
      </c>
      <c r="K25" s="20">
        <f t="shared" si="1"/>
        <v>28.712438308240145</v>
      </c>
    </row>
    <row r="26" spans="2:11">
      <c r="B26" t="s">
        <v>31</v>
      </c>
      <c r="C26" s="15">
        <v>89700</v>
      </c>
      <c r="D26" s="15">
        <f t="shared" si="2"/>
        <v>68091</v>
      </c>
      <c r="E26" s="15">
        <v>21609</v>
      </c>
      <c r="F26" s="20">
        <f t="shared" si="0"/>
        <v>24.090301003344479</v>
      </c>
      <c r="G26" t="s">
        <v>31</v>
      </c>
      <c r="H26" s="15">
        <v>48750</v>
      </c>
      <c r="I26" s="15">
        <f t="shared" si="3"/>
        <v>33918</v>
      </c>
      <c r="J26" s="15">
        <v>14832</v>
      </c>
      <c r="K26" s="20">
        <f t="shared" si="1"/>
        <v>30.424615384615382</v>
      </c>
    </row>
    <row r="27" spans="2:11">
      <c r="B27" t="s">
        <v>373</v>
      </c>
      <c r="C27" s="15">
        <v>91986</v>
      </c>
      <c r="D27" s="15">
        <f t="shared" si="2"/>
        <v>68220</v>
      </c>
      <c r="E27" s="15">
        <v>23766</v>
      </c>
      <c r="F27" s="20">
        <f t="shared" si="0"/>
        <v>25.836540343095688</v>
      </c>
      <c r="G27" t="s">
        <v>373</v>
      </c>
      <c r="H27" s="15">
        <v>49131</v>
      </c>
      <c r="I27" s="15">
        <f t="shared" si="3"/>
        <v>33321</v>
      </c>
      <c r="J27" s="15">
        <v>15810</v>
      </c>
      <c r="K27" s="20">
        <f t="shared" si="1"/>
        <v>32.179275813641084</v>
      </c>
    </row>
    <row r="31" spans="2:11">
      <c r="C31" s="15"/>
      <c r="D31" s="15"/>
      <c r="E31" s="15"/>
      <c r="F31" s="15"/>
      <c r="G31" s="15"/>
      <c r="H31" s="15"/>
    </row>
    <row r="32" spans="2:11">
      <c r="C32" s="15"/>
      <c r="D32" s="15"/>
      <c r="E32" s="15"/>
      <c r="F32" s="15"/>
      <c r="G32" s="15"/>
      <c r="H32" s="15"/>
    </row>
    <row r="33" spans="3:8">
      <c r="C33" s="15"/>
      <c r="D33" s="15"/>
      <c r="E33" s="15"/>
      <c r="F33" s="15"/>
      <c r="G33" s="15"/>
      <c r="H33" s="15"/>
    </row>
    <row r="34" spans="3:8">
      <c r="C34" s="15"/>
      <c r="D34" s="15"/>
      <c r="E34" s="15"/>
      <c r="F34" s="15"/>
      <c r="G34" s="15"/>
      <c r="H34" s="15"/>
    </row>
    <row r="35" spans="3:8">
      <c r="C35" s="15"/>
      <c r="D35" s="15"/>
      <c r="E35" s="15"/>
      <c r="F35" s="15"/>
      <c r="G35" s="15"/>
      <c r="H35" s="15"/>
    </row>
    <row r="36" spans="3:8">
      <c r="C36" s="15"/>
      <c r="D36" s="15"/>
      <c r="E36" s="15"/>
      <c r="F36" s="15"/>
      <c r="G36" s="15"/>
      <c r="H36" s="15"/>
    </row>
    <row r="37" spans="3:8">
      <c r="C37" s="15"/>
      <c r="D37" s="15"/>
      <c r="E37" s="15"/>
      <c r="F37" s="15"/>
      <c r="G37" s="15"/>
      <c r="H37" s="15"/>
    </row>
  </sheetData>
  <pageMargins left="0.7" right="0.7" top="0.75" bottom="0.75" header="0.3" footer="0.3"/>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60" zoomScaleNormal="60" zoomScalePageLayoutView="60" workbookViewId="0"/>
  </sheetViews>
  <sheetFormatPr baseColWidth="10" defaultColWidth="8.83203125" defaultRowHeight="14" x14ac:dyDescent="0"/>
  <sheetData>
    <row r="1" spans="1:1">
      <c r="A1" t="s">
        <v>318</v>
      </c>
    </row>
  </sheetData>
  <pageMargins left="0.7" right="0.7" top="0.75" bottom="0.75" header="0.3" footer="0.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7"/>
  <sheetViews>
    <sheetView zoomScale="74" zoomScaleNormal="74" zoomScalePageLayoutView="74" workbookViewId="0">
      <selection activeCell="B7" sqref="B7"/>
    </sheetView>
  </sheetViews>
  <sheetFormatPr baseColWidth="10" defaultColWidth="8.83203125" defaultRowHeight="14" x14ac:dyDescent="0"/>
  <cols>
    <col min="2" max="2" width="139.1640625" style="4" customWidth="1"/>
  </cols>
  <sheetData>
    <row r="2" spans="1:2" ht="16">
      <c r="A2" s="51" t="s">
        <v>334</v>
      </c>
    </row>
    <row r="3" spans="1:2" ht="16">
      <c r="A3" s="51"/>
    </row>
    <row r="4" spans="1:2" s="9" customFormat="1" ht="17.25" customHeight="1">
      <c r="A4" s="63"/>
      <c r="B4" s="64" t="s">
        <v>335</v>
      </c>
    </row>
    <row r="5" spans="1:2" s="9" customFormat="1" ht="17.25" customHeight="1">
      <c r="A5" s="63"/>
      <c r="B5" s="64" t="s">
        <v>336</v>
      </c>
    </row>
    <row r="6" spans="1:2" ht="30">
      <c r="A6" s="51"/>
      <c r="B6" s="55" t="s">
        <v>337</v>
      </c>
    </row>
    <row r="7" spans="1:2" ht="30">
      <c r="A7" s="51"/>
      <c r="B7" s="55" t="s">
        <v>354</v>
      </c>
    </row>
    <row r="8" spans="1:2" ht="16">
      <c r="A8" s="51"/>
    </row>
    <row r="9" spans="1:2" ht="15">
      <c r="B9" s="56" t="s">
        <v>338</v>
      </c>
    </row>
    <row r="10" spans="1:2" ht="30">
      <c r="B10" s="55" t="s">
        <v>339</v>
      </c>
    </row>
    <row r="11" spans="1:2" ht="15">
      <c r="B11" s="55" t="s">
        <v>340</v>
      </c>
    </row>
    <row r="12" spans="1:2" ht="30">
      <c r="B12" s="55" t="s">
        <v>341</v>
      </c>
    </row>
    <row r="13" spans="1:2" ht="15">
      <c r="B13" s="55" t="s">
        <v>342</v>
      </c>
    </row>
    <row r="14" spans="1:2" ht="30">
      <c r="B14" s="55" t="s">
        <v>347</v>
      </c>
    </row>
    <row r="15" spans="1:2" ht="15">
      <c r="B15" s="52" t="s">
        <v>348</v>
      </c>
    </row>
    <row r="16" spans="1:2">
      <c r="B16" s="57"/>
    </row>
    <row r="17" spans="2:3" ht="15">
      <c r="B17" s="58" t="s">
        <v>343</v>
      </c>
    </row>
    <row r="18" spans="2:3" ht="15">
      <c r="B18" s="59" t="s">
        <v>344</v>
      </c>
    </row>
    <row r="19" spans="2:3" ht="30">
      <c r="B19" s="59" t="s">
        <v>349</v>
      </c>
    </row>
    <row r="20" spans="2:3" ht="15">
      <c r="B20" s="52"/>
    </row>
    <row r="21" spans="2:3" ht="15">
      <c r="B21" s="60" t="s">
        <v>350</v>
      </c>
      <c r="C21" s="52"/>
    </row>
    <row r="22" spans="2:3" ht="15">
      <c r="B22" s="52" t="s">
        <v>345</v>
      </c>
    </row>
    <row r="23" spans="2:3" ht="15">
      <c r="B23" s="59" t="s">
        <v>353</v>
      </c>
    </row>
    <row r="24" spans="2:3" ht="15">
      <c r="B24" s="59" t="s">
        <v>351</v>
      </c>
    </row>
    <row r="25" spans="2:3" ht="30">
      <c r="B25" s="62" t="s">
        <v>352</v>
      </c>
    </row>
    <row r="26" spans="2:3" ht="61.5" customHeight="1">
      <c r="B26" s="61" t="s">
        <v>355</v>
      </c>
    </row>
    <row r="27" spans="2:3" ht="15">
      <c r="B27" s="52"/>
    </row>
  </sheetData>
  <pageMargins left="0.7" right="0.7" top="0.75" bottom="0.75" header="0.3" footer="0.3"/>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22"/>
  <sheetViews>
    <sheetView topLeftCell="AM1" workbookViewId="0"/>
  </sheetViews>
  <sheetFormatPr baseColWidth="10" defaultColWidth="8.83203125" defaultRowHeight="14" x14ac:dyDescent="0"/>
  <sheetData>
    <row r="1" spans="1:72">
      <c r="A1" t="s">
        <v>287</v>
      </c>
    </row>
    <row r="3" spans="1:72">
      <c r="C3" t="s">
        <v>1</v>
      </c>
      <c r="D3" t="s">
        <v>6</v>
      </c>
      <c r="G3" t="s">
        <v>7</v>
      </c>
      <c r="J3" t="s">
        <v>8</v>
      </c>
      <c r="M3" t="s">
        <v>9</v>
      </c>
      <c r="P3" t="s">
        <v>10</v>
      </c>
      <c r="S3" t="s">
        <v>11</v>
      </c>
      <c r="V3" t="s">
        <v>12</v>
      </c>
      <c r="Y3" t="s">
        <v>13</v>
      </c>
      <c r="AB3" t="s">
        <v>14</v>
      </c>
      <c r="AE3" t="s">
        <v>15</v>
      </c>
      <c r="AH3" t="s">
        <v>16</v>
      </c>
      <c r="AK3" t="s">
        <v>17</v>
      </c>
      <c r="AN3" t="s">
        <v>18</v>
      </c>
      <c r="AQ3" t="s">
        <v>19</v>
      </c>
      <c r="AT3" t="s">
        <v>20</v>
      </c>
      <c r="AW3" t="s">
        <v>21</v>
      </c>
      <c r="AZ3" t="s">
        <v>22</v>
      </c>
      <c r="BC3" t="s">
        <v>23</v>
      </c>
      <c r="BF3" t="s">
        <v>24</v>
      </c>
      <c r="BI3" t="s">
        <v>25</v>
      </c>
      <c r="BL3" t="s">
        <v>26</v>
      </c>
      <c r="BO3" t="s">
        <v>31</v>
      </c>
      <c r="BR3">
        <v>2014</v>
      </c>
    </row>
    <row r="4" spans="1:72">
      <c r="C4" t="s">
        <v>66</v>
      </c>
      <c r="D4" t="s">
        <v>29</v>
      </c>
      <c r="E4" t="s">
        <v>65</v>
      </c>
      <c r="G4" t="s">
        <v>29</v>
      </c>
      <c r="H4" t="s">
        <v>65</v>
      </c>
      <c r="J4" t="s">
        <v>29</v>
      </c>
      <c r="K4" t="s">
        <v>65</v>
      </c>
      <c r="M4" t="s">
        <v>29</v>
      </c>
      <c r="N4" t="s">
        <v>65</v>
      </c>
      <c r="P4" t="s">
        <v>29</v>
      </c>
      <c r="Q4" t="s">
        <v>65</v>
      </c>
      <c r="S4" t="s">
        <v>29</v>
      </c>
      <c r="T4" t="s">
        <v>65</v>
      </c>
      <c r="V4" t="s">
        <v>29</v>
      </c>
      <c r="W4" t="s">
        <v>65</v>
      </c>
      <c r="Y4" t="s">
        <v>29</v>
      </c>
      <c r="Z4" t="s">
        <v>65</v>
      </c>
      <c r="AB4" t="s">
        <v>29</v>
      </c>
      <c r="AC4" t="s">
        <v>65</v>
      </c>
      <c r="AE4" t="s">
        <v>29</v>
      </c>
      <c r="AF4" t="s">
        <v>65</v>
      </c>
      <c r="AH4" t="s">
        <v>29</v>
      </c>
      <c r="AI4" t="s">
        <v>65</v>
      </c>
      <c r="AK4" t="s">
        <v>29</v>
      </c>
      <c r="AL4" t="s">
        <v>65</v>
      </c>
      <c r="AN4" t="s">
        <v>29</v>
      </c>
      <c r="AO4" t="s">
        <v>65</v>
      </c>
      <c r="AQ4" t="s">
        <v>29</v>
      </c>
      <c r="AR4" t="s">
        <v>65</v>
      </c>
      <c r="AT4" t="s">
        <v>29</v>
      </c>
      <c r="AU4" t="s">
        <v>65</v>
      </c>
      <c r="AW4" t="s">
        <v>29</v>
      </c>
      <c r="AX4" t="s">
        <v>65</v>
      </c>
      <c r="AZ4" t="s">
        <v>29</v>
      </c>
      <c r="BA4" t="s">
        <v>65</v>
      </c>
      <c r="BC4" t="s">
        <v>29</v>
      </c>
      <c r="BD4" t="s">
        <v>65</v>
      </c>
      <c r="BF4" t="s">
        <v>29</v>
      </c>
      <c r="BG4" t="s">
        <v>65</v>
      </c>
      <c r="BI4" t="s">
        <v>29</v>
      </c>
      <c r="BJ4" t="s">
        <v>65</v>
      </c>
      <c r="BL4" t="s">
        <v>29</v>
      </c>
      <c r="BM4" t="s">
        <v>65</v>
      </c>
      <c r="BO4" t="s">
        <v>29</v>
      </c>
      <c r="BP4" t="s">
        <v>65</v>
      </c>
      <c r="BR4" t="s">
        <v>29</v>
      </c>
      <c r="BS4" t="s">
        <v>65</v>
      </c>
    </row>
    <row r="5" spans="1:72">
      <c r="B5" t="s">
        <v>67</v>
      </c>
      <c r="C5" t="s">
        <v>30</v>
      </c>
      <c r="F5" s="2" t="s">
        <v>68</v>
      </c>
      <c r="I5" s="2" t="s">
        <v>68</v>
      </c>
      <c r="L5" s="2" t="s">
        <v>68</v>
      </c>
      <c r="O5" s="2" t="s">
        <v>68</v>
      </c>
      <c r="R5" s="2" t="s">
        <v>68</v>
      </c>
      <c r="U5" s="2" t="s">
        <v>68</v>
      </c>
      <c r="X5" s="2" t="s">
        <v>68</v>
      </c>
      <c r="AA5" s="2" t="s">
        <v>68</v>
      </c>
      <c r="AD5" s="2" t="s">
        <v>68</v>
      </c>
      <c r="AG5" s="2" t="s">
        <v>68</v>
      </c>
      <c r="AJ5" s="2" t="s">
        <v>68</v>
      </c>
      <c r="AM5" s="2" t="s">
        <v>68</v>
      </c>
      <c r="AP5" s="2" t="s">
        <v>68</v>
      </c>
      <c r="AS5" s="2" t="s">
        <v>68</v>
      </c>
      <c r="AV5" s="2" t="s">
        <v>68</v>
      </c>
      <c r="AY5" s="2" t="s">
        <v>68</v>
      </c>
      <c r="BB5" s="2" t="s">
        <v>68</v>
      </c>
      <c r="BE5" s="2" t="s">
        <v>68</v>
      </c>
      <c r="BH5" s="2" t="s">
        <v>68</v>
      </c>
      <c r="BK5" s="2" t="s">
        <v>68</v>
      </c>
      <c r="BN5" s="2" t="s">
        <v>68</v>
      </c>
      <c r="BQ5" s="2" t="s">
        <v>68</v>
      </c>
      <c r="BT5" s="2" t="s">
        <v>68</v>
      </c>
    </row>
    <row r="6" spans="1:72">
      <c r="B6" s="2" t="s">
        <v>2</v>
      </c>
      <c r="C6" t="s">
        <v>49</v>
      </c>
      <c r="D6" s="15">
        <v>22068</v>
      </c>
      <c r="E6" s="15">
        <v>4203</v>
      </c>
      <c r="F6" s="15">
        <f>E6/D6*100</f>
        <v>19.04567699836868</v>
      </c>
      <c r="G6" s="15">
        <v>22356</v>
      </c>
      <c r="H6" s="15">
        <v>3765</v>
      </c>
      <c r="I6" s="15">
        <f t="shared" ref="I6:I10" si="0">H6/G6*100</f>
        <v>16.841116478797638</v>
      </c>
      <c r="J6" s="15">
        <v>21693</v>
      </c>
      <c r="K6" s="15">
        <v>3225</v>
      </c>
      <c r="L6" s="15">
        <f t="shared" ref="L6:L10" si="1">K6/J6*100</f>
        <v>14.866546812335777</v>
      </c>
      <c r="M6" s="15">
        <v>20946</v>
      </c>
      <c r="N6" s="15">
        <v>2814</v>
      </c>
      <c r="O6" s="15">
        <f t="shared" ref="O6:O10" si="2">N6/M6*100</f>
        <v>13.434545975365225</v>
      </c>
      <c r="P6" s="15">
        <v>20937</v>
      </c>
      <c r="Q6" s="15">
        <v>2925</v>
      </c>
      <c r="R6" s="15">
        <f t="shared" ref="R6:R10" si="3">Q6/P6*100</f>
        <v>13.97048287720304</v>
      </c>
      <c r="S6" s="15">
        <v>20817</v>
      </c>
      <c r="T6" s="15">
        <v>2925</v>
      </c>
      <c r="U6" s="15">
        <f t="shared" ref="U6:U10" si="4">T6/S6*100</f>
        <v>14.051015996541288</v>
      </c>
      <c r="V6" s="15">
        <v>21840</v>
      </c>
      <c r="W6" s="15">
        <v>3144</v>
      </c>
      <c r="X6" s="15">
        <f t="shared" ref="X6:X10" si="5">W6/V6*100</f>
        <v>14.395604395604394</v>
      </c>
      <c r="Y6" s="15">
        <v>22641</v>
      </c>
      <c r="Z6" s="15">
        <v>3462</v>
      </c>
      <c r="AA6" s="15">
        <f t="shared" ref="AA6:AA10" si="6">Z6/Y6*100</f>
        <v>15.290844043990989</v>
      </c>
      <c r="AB6" s="15">
        <v>23070</v>
      </c>
      <c r="AC6" s="15">
        <v>3789</v>
      </c>
      <c r="AD6" s="15">
        <f t="shared" ref="AD6:AD10" si="7">AC6/AB6*100</f>
        <v>16.423927178153448</v>
      </c>
      <c r="AE6" s="15">
        <v>24447</v>
      </c>
      <c r="AF6" s="15">
        <v>4203</v>
      </c>
      <c r="AG6" s="15">
        <f t="shared" ref="AG6:AG10" si="8">AF6/AE6*100</f>
        <v>17.192293532948828</v>
      </c>
      <c r="AH6" s="15">
        <v>27087</v>
      </c>
      <c r="AI6" s="15">
        <v>4776</v>
      </c>
      <c r="AJ6" s="15">
        <f t="shared" ref="AJ6:AJ10" si="9">AI6/AH6*100</f>
        <v>17.632074426846827</v>
      </c>
      <c r="AK6" s="15">
        <v>29514</v>
      </c>
      <c r="AL6" s="15">
        <v>5565</v>
      </c>
      <c r="AM6" s="15">
        <f t="shared" ref="AM6:AM10" si="10">AL6/AK6*100</f>
        <v>18.855458426509454</v>
      </c>
      <c r="AN6" s="15">
        <v>30636</v>
      </c>
      <c r="AO6" s="15">
        <v>6249</v>
      </c>
      <c r="AP6" s="15">
        <f t="shared" ref="AP6:AP10" si="11">AO6/AN6*100</f>
        <v>20.397571484528008</v>
      </c>
      <c r="AQ6" s="15">
        <v>30864</v>
      </c>
      <c r="AR6" s="15">
        <v>6588</v>
      </c>
      <c r="AS6" s="15">
        <f t="shared" ref="AS6:AS10" si="12">AR6/AQ6*100</f>
        <v>21.345256609642302</v>
      </c>
      <c r="AT6" s="15">
        <v>31404</v>
      </c>
      <c r="AU6" s="15">
        <v>6582</v>
      </c>
      <c r="AV6" s="15">
        <f t="shared" ref="AV6:AV10" si="13">AU6/AT6*100</f>
        <v>20.959113488727553</v>
      </c>
      <c r="AW6" s="15">
        <v>32643</v>
      </c>
      <c r="AX6" s="15">
        <v>6624</v>
      </c>
      <c r="AY6" s="15">
        <f t="shared" ref="AY6:AY10" si="14">AX6/AW6*100</f>
        <v>20.292252550317066</v>
      </c>
      <c r="AZ6" s="15">
        <v>33441</v>
      </c>
      <c r="BA6" s="15">
        <v>6918</v>
      </c>
      <c r="BB6" s="15">
        <f t="shared" ref="BB6:BB10" si="15">BA6/AZ6*100</f>
        <v>20.687180407284472</v>
      </c>
      <c r="BC6" s="15">
        <v>35805</v>
      </c>
      <c r="BD6" s="15">
        <v>7986</v>
      </c>
      <c r="BE6" s="15">
        <f t="shared" ref="BE6:BE10" si="16">BD6/BC6*100</f>
        <v>22.304147465437786</v>
      </c>
      <c r="BF6" s="15">
        <v>37560</v>
      </c>
      <c r="BG6" s="15">
        <v>9168</v>
      </c>
      <c r="BH6" s="15">
        <f t="shared" ref="BH6:BH10" si="17">BG6/BF6*100</f>
        <v>24.40894568690096</v>
      </c>
      <c r="BI6" s="15">
        <v>38385</v>
      </c>
      <c r="BJ6" s="15">
        <v>10083</v>
      </c>
      <c r="BK6" s="15">
        <f t="shared" ref="BK6:BK10" si="18">BJ6/BI6*100</f>
        <v>26.268073466197734</v>
      </c>
      <c r="BL6" s="15">
        <v>39123</v>
      </c>
      <c r="BM6" s="15">
        <v>11175</v>
      </c>
      <c r="BN6" s="15">
        <f t="shared" ref="BN6:BN10" si="19">BM6/BL6*100</f>
        <v>28.563760447818421</v>
      </c>
      <c r="BO6" s="15">
        <v>40881</v>
      </c>
      <c r="BP6" s="15">
        <v>12471</v>
      </c>
      <c r="BQ6" s="15">
        <f t="shared" ref="BQ6:BQ10" si="20">BP6/BO6*100</f>
        <v>30.505613854846995</v>
      </c>
      <c r="BR6" s="15">
        <v>41586</v>
      </c>
      <c r="BS6" s="15">
        <v>13581</v>
      </c>
      <c r="BT6" s="15">
        <f t="shared" ref="BT6:BT10" si="21">BS6/BR6*100</f>
        <v>32.65762516231424</v>
      </c>
    </row>
    <row r="7" spans="1:72">
      <c r="C7" t="s">
        <v>50</v>
      </c>
      <c r="D7" s="15">
        <v>18921</v>
      </c>
      <c r="E7" s="15">
        <v>2208</v>
      </c>
      <c r="F7" s="15">
        <f t="shared" ref="F7:F10" si="22">E7/D7*100</f>
        <v>11.669573489773267</v>
      </c>
      <c r="G7" s="15">
        <v>19803</v>
      </c>
      <c r="H7" s="15">
        <v>2166</v>
      </c>
      <c r="I7" s="15">
        <f t="shared" si="0"/>
        <v>10.937736706559612</v>
      </c>
      <c r="J7" s="15">
        <v>20007</v>
      </c>
      <c r="K7" s="15">
        <v>1944</v>
      </c>
      <c r="L7" s="15">
        <f t="shared" si="1"/>
        <v>9.7165991902834001</v>
      </c>
      <c r="M7" s="15">
        <v>20277</v>
      </c>
      <c r="N7" s="15">
        <v>1821</v>
      </c>
      <c r="O7" s="15">
        <f t="shared" si="2"/>
        <v>8.9806184346796858</v>
      </c>
      <c r="P7" s="15">
        <v>20649</v>
      </c>
      <c r="Q7" s="15">
        <v>1881</v>
      </c>
      <c r="R7" s="15">
        <f t="shared" si="3"/>
        <v>9.1093999709429028</v>
      </c>
      <c r="S7" s="15">
        <v>21375</v>
      </c>
      <c r="T7" s="15">
        <v>1953</v>
      </c>
      <c r="U7" s="15">
        <f t="shared" si="4"/>
        <v>9.1368421052631579</v>
      </c>
      <c r="V7" s="15">
        <v>22953</v>
      </c>
      <c r="W7" s="15">
        <v>2055</v>
      </c>
      <c r="X7" s="15">
        <f t="shared" si="5"/>
        <v>8.9530780290158152</v>
      </c>
      <c r="Y7" s="15">
        <v>24294</v>
      </c>
      <c r="Z7" s="15">
        <v>2508</v>
      </c>
      <c r="AA7" s="15">
        <f t="shared" si="6"/>
        <v>10.3235366757224</v>
      </c>
      <c r="AB7" s="15">
        <v>24687</v>
      </c>
      <c r="AC7" s="15">
        <v>2739</v>
      </c>
      <c r="AD7" s="15">
        <f t="shared" si="7"/>
        <v>11.094908251306355</v>
      </c>
      <c r="AE7" s="15">
        <v>26127</v>
      </c>
      <c r="AF7" s="15">
        <v>3006</v>
      </c>
      <c r="AG7" s="15">
        <f t="shared" si="8"/>
        <v>11.505339304168102</v>
      </c>
      <c r="AH7" s="15">
        <v>28551</v>
      </c>
      <c r="AI7" s="15">
        <v>3507</v>
      </c>
      <c r="AJ7" s="15">
        <f t="shared" si="9"/>
        <v>12.28328254702112</v>
      </c>
      <c r="AK7" s="15">
        <v>30777</v>
      </c>
      <c r="AL7" s="15">
        <v>4113</v>
      </c>
      <c r="AM7" s="15">
        <f t="shared" si="10"/>
        <v>13.363875621405594</v>
      </c>
      <c r="AN7" s="15">
        <v>32946</v>
      </c>
      <c r="AO7" s="15">
        <v>4401</v>
      </c>
      <c r="AP7" s="15">
        <f t="shared" si="11"/>
        <v>13.358222545984338</v>
      </c>
      <c r="AQ7" s="15">
        <v>33993</v>
      </c>
      <c r="AR7" s="15">
        <v>4641</v>
      </c>
      <c r="AS7" s="15">
        <f t="shared" si="12"/>
        <v>13.652810872826759</v>
      </c>
      <c r="AT7" s="15">
        <v>35529</v>
      </c>
      <c r="AU7" s="15">
        <v>4758</v>
      </c>
      <c r="AV7" s="15">
        <f t="shared" si="13"/>
        <v>13.391877058177826</v>
      </c>
      <c r="AW7" s="15">
        <v>38382</v>
      </c>
      <c r="AX7" s="15">
        <v>4761</v>
      </c>
      <c r="AY7" s="15">
        <f t="shared" si="14"/>
        <v>12.404251993121775</v>
      </c>
      <c r="AZ7" s="15">
        <v>40044</v>
      </c>
      <c r="BA7" s="15">
        <v>4944</v>
      </c>
      <c r="BB7" s="15">
        <f t="shared" si="15"/>
        <v>12.346418939166917</v>
      </c>
      <c r="BC7" s="15">
        <v>41667</v>
      </c>
      <c r="BD7" s="15">
        <v>5703</v>
      </c>
      <c r="BE7" s="15">
        <f t="shared" si="16"/>
        <v>13.687090503275973</v>
      </c>
      <c r="BF7" s="15">
        <v>43134</v>
      </c>
      <c r="BG7" s="15">
        <v>6387</v>
      </c>
      <c r="BH7" s="15">
        <f t="shared" si="17"/>
        <v>14.807344554179997</v>
      </c>
      <c r="BI7" s="15">
        <v>44970</v>
      </c>
      <c r="BJ7" s="15">
        <v>7323</v>
      </c>
      <c r="BK7" s="15">
        <f t="shared" si="18"/>
        <v>16.284189459639759</v>
      </c>
      <c r="BL7" s="15">
        <v>46650</v>
      </c>
      <c r="BM7" s="15">
        <v>8454</v>
      </c>
      <c r="BN7" s="15">
        <f t="shared" si="19"/>
        <v>18.122186495176848</v>
      </c>
      <c r="BO7" s="15">
        <v>48804</v>
      </c>
      <c r="BP7" s="15">
        <v>9132</v>
      </c>
      <c r="BQ7" s="15">
        <f t="shared" si="20"/>
        <v>18.711581017949349</v>
      </c>
      <c r="BR7" s="15">
        <v>50385</v>
      </c>
      <c r="BS7" s="15">
        <v>10179</v>
      </c>
      <c r="BT7" s="15">
        <f t="shared" si="21"/>
        <v>20.20244120273891</v>
      </c>
    </row>
    <row r="8" spans="1:72">
      <c r="C8" t="s">
        <v>62</v>
      </c>
      <c r="D8" s="35">
        <f>(D7/(D7+D6))*100</f>
        <v>46.16116519066091</v>
      </c>
      <c r="E8" s="35">
        <f>(E7/(E7+E6))*100</f>
        <v>34.440804866635474</v>
      </c>
      <c r="F8" s="15"/>
      <c r="G8" s="35">
        <f>(G7/(G7+G6))*100</f>
        <v>46.9721767594108</v>
      </c>
      <c r="H8" s="35">
        <f>(H7/(H7+H6))*100</f>
        <v>36.51997976732423</v>
      </c>
      <c r="I8" s="15"/>
      <c r="J8" s="35">
        <f>(J7/(J7+J6))*100</f>
        <v>47.978417266187051</v>
      </c>
      <c r="K8" s="35">
        <f>(K7/(K7+K6))*100</f>
        <v>37.608821822402788</v>
      </c>
      <c r="L8" s="15"/>
      <c r="M8" s="35">
        <f>(M7/(M7+M6))*100</f>
        <v>49.188559784586275</v>
      </c>
      <c r="N8" s="35">
        <f>(N7/(N7+N6))*100</f>
        <v>39.288025889967635</v>
      </c>
      <c r="O8" s="15"/>
      <c r="P8" s="35">
        <f>(P7/(P7+P6))*100</f>
        <v>49.653729620545377</v>
      </c>
      <c r="Q8" s="35">
        <f>(Q7/(Q7+Q6))*100</f>
        <v>39.138576779026216</v>
      </c>
      <c r="R8" s="15"/>
      <c r="S8" s="35">
        <f>(S7/(S7+S6))*100</f>
        <v>50.661262798634809</v>
      </c>
      <c r="T8" s="35">
        <f>(T7/(T7+T6))*100</f>
        <v>40.036900369003689</v>
      </c>
      <c r="U8" s="15"/>
      <c r="V8" s="35">
        <f>(V7/(V7+V6))*100</f>
        <v>51.242381622128455</v>
      </c>
      <c r="W8" s="35">
        <f>(W7/(W7+W6))*100</f>
        <v>39.526832083092899</v>
      </c>
      <c r="X8" s="15"/>
      <c r="Y8" s="35">
        <f>(Y7/(Y7+Y6))*100</f>
        <v>51.760945989133909</v>
      </c>
      <c r="Z8" s="35">
        <f>(Z7/(Z7+Z6))*100</f>
        <v>42.010050251256281</v>
      </c>
      <c r="AA8" s="15"/>
      <c r="AB8" s="35">
        <f>(AB7/(AB7+AB6))*100</f>
        <v>51.692945536779945</v>
      </c>
      <c r="AC8" s="35">
        <f>(AC7/(AC7+AC6))*100</f>
        <v>41.95772058823529</v>
      </c>
      <c r="AD8" s="15"/>
      <c r="AE8" s="35">
        <f>(AE7/(AE7+AE6))*100</f>
        <v>51.660932494957876</v>
      </c>
      <c r="AF8" s="35">
        <f>(AF7/(AF7+AF6))*100</f>
        <v>41.697877652933833</v>
      </c>
      <c r="AG8" s="15"/>
      <c r="AH8" s="35">
        <f>(AH7/(AH7+AH6))*100</f>
        <v>51.315647578992774</v>
      </c>
      <c r="AI8" s="35">
        <f>(AI7/(AI7+AI6))*100</f>
        <v>42.339731981166246</v>
      </c>
      <c r="AJ8" s="15"/>
      <c r="AK8" s="35">
        <f>(AK7/(AK7+AK6))*100</f>
        <v>51.047420012937252</v>
      </c>
      <c r="AL8" s="35">
        <f>(AL7/(AL7+AL6))*100</f>
        <v>42.498450092994425</v>
      </c>
      <c r="AM8" s="15"/>
      <c r="AN8" s="35">
        <f>(AN7/(AN7+AN6))*100</f>
        <v>51.816551854298389</v>
      </c>
      <c r="AO8" s="35">
        <f>(AO7/(AO7+AO6))*100</f>
        <v>41.323943661971832</v>
      </c>
      <c r="AP8" s="15"/>
      <c r="AQ8" s="35">
        <f>(AQ7/(AQ7+AQ6))*100</f>
        <v>52.412229982885428</v>
      </c>
      <c r="AR8" s="35">
        <f>(AR7/(AR7+AR6))*100</f>
        <v>41.330483569329409</v>
      </c>
      <c r="AS8" s="15"/>
      <c r="AT8" s="35">
        <f>(AT7/(AT7+AT6))*100</f>
        <v>53.081439648603826</v>
      </c>
      <c r="AU8" s="35">
        <f>(AU7/(AU7+AU6))*100</f>
        <v>41.957671957671963</v>
      </c>
      <c r="AV8" s="15"/>
      <c r="AW8" s="35">
        <f>(AW7/(AW7+AW6))*100</f>
        <v>54.040126715945092</v>
      </c>
      <c r="AX8" s="35">
        <f>(AX7/(AX7+AX6))*100</f>
        <v>41.818181818181813</v>
      </c>
      <c r="AY8" s="15"/>
      <c r="AZ8" s="35">
        <f>(AZ7/(AZ7+AZ6))*100</f>
        <v>54.492753623188406</v>
      </c>
      <c r="BA8" s="35">
        <f>(BA7/(BA7+BA6))*100</f>
        <v>41.679312089023774</v>
      </c>
      <c r="BB8" s="15"/>
      <c r="BC8" s="35">
        <f>(BC7/(BC7+BC6))*100</f>
        <v>53.783302354399012</v>
      </c>
      <c r="BD8" s="35">
        <f>(BD7/(BD7+BD6))*100</f>
        <v>41.661187815033969</v>
      </c>
      <c r="BE8" s="15"/>
      <c r="BF8" s="35">
        <f>(BF7/(BF7+BF6))*100</f>
        <v>53.453788385753583</v>
      </c>
      <c r="BG8" s="35">
        <f>(BG7/(BG7+BG6))*100</f>
        <v>41.060752169720352</v>
      </c>
      <c r="BH8" s="15"/>
      <c r="BI8" s="35">
        <f>(BI7/(BI7+BI6))*100</f>
        <v>53.949973007018173</v>
      </c>
      <c r="BJ8" s="35">
        <f>(BJ7/(BJ7+BJ6))*100</f>
        <v>42.071699413995169</v>
      </c>
      <c r="BK8" s="15"/>
      <c r="BL8" s="35">
        <f>(BL7/(BL7+BL6))*100</f>
        <v>54.387744395089364</v>
      </c>
      <c r="BM8" s="35">
        <f>(BM7/(BM7+BM6))*100</f>
        <v>43.068928626012529</v>
      </c>
      <c r="BN8" s="15"/>
      <c r="BO8" s="35">
        <f>(BO7/(BO7+BO6))*100</f>
        <v>54.417126609800967</v>
      </c>
      <c r="BP8" s="35">
        <f>(BP7/(BP7+BP6))*100</f>
        <v>42.271906679627833</v>
      </c>
      <c r="BQ8" s="15"/>
      <c r="BR8" s="35">
        <f t="shared" ref="BR8:BS8" si="23">(BR7/(BR7+BR6))*100</f>
        <v>54.783573082819579</v>
      </c>
      <c r="BS8" s="35">
        <f t="shared" si="23"/>
        <v>42.840909090909093</v>
      </c>
      <c r="BT8" s="15"/>
    </row>
    <row r="9" spans="1:72">
      <c r="B9" s="2" t="s">
        <v>5</v>
      </c>
      <c r="C9" t="s">
        <v>49</v>
      </c>
      <c r="D9" s="15">
        <v>13605</v>
      </c>
      <c r="E9" s="15">
        <v>4431</v>
      </c>
      <c r="F9" s="15">
        <f t="shared" si="22"/>
        <v>32.56890848952591</v>
      </c>
      <c r="G9" s="15">
        <v>14037</v>
      </c>
      <c r="H9" s="15">
        <v>4698</v>
      </c>
      <c r="I9" s="15">
        <f t="shared" si="0"/>
        <v>33.468689891002349</v>
      </c>
      <c r="J9" s="15">
        <v>14037</v>
      </c>
      <c r="K9" s="15">
        <v>4320</v>
      </c>
      <c r="L9" s="15">
        <f t="shared" si="1"/>
        <v>30.775806796324002</v>
      </c>
      <c r="M9" s="15">
        <v>13818</v>
      </c>
      <c r="N9" s="15">
        <v>3825</v>
      </c>
      <c r="O9" s="15">
        <f t="shared" si="2"/>
        <v>27.681285280069474</v>
      </c>
      <c r="P9" s="15">
        <v>13548</v>
      </c>
      <c r="Q9" s="15">
        <v>3531</v>
      </c>
      <c r="R9" s="15">
        <f t="shared" si="3"/>
        <v>26.062887511071747</v>
      </c>
      <c r="S9" s="15">
        <v>13092</v>
      </c>
      <c r="T9" s="15">
        <v>3111</v>
      </c>
      <c r="U9" s="15">
        <f t="shared" si="4"/>
        <v>23.762603116406964</v>
      </c>
      <c r="V9" s="15">
        <v>13251</v>
      </c>
      <c r="W9" s="15">
        <v>2991</v>
      </c>
      <c r="X9" s="15">
        <f t="shared" si="5"/>
        <v>22.571881367443964</v>
      </c>
      <c r="Y9" s="15">
        <v>13158</v>
      </c>
      <c r="Z9" s="15">
        <v>2796</v>
      </c>
      <c r="AA9" s="15">
        <f t="shared" si="6"/>
        <v>21.249430004559962</v>
      </c>
      <c r="AB9" s="15">
        <v>12966</v>
      </c>
      <c r="AC9" s="15">
        <v>2820</v>
      </c>
      <c r="AD9" s="15">
        <f t="shared" si="7"/>
        <v>21.749190189726978</v>
      </c>
      <c r="AE9" s="15">
        <v>13311</v>
      </c>
      <c r="AF9" s="15">
        <v>3000</v>
      </c>
      <c r="AG9" s="15">
        <f t="shared" si="8"/>
        <v>22.537750732476898</v>
      </c>
      <c r="AH9" s="15">
        <v>14445</v>
      </c>
      <c r="AI9" s="15">
        <v>3516</v>
      </c>
      <c r="AJ9" s="15">
        <f t="shared" si="9"/>
        <v>24.340602284527517</v>
      </c>
      <c r="AK9" s="15">
        <v>16272</v>
      </c>
      <c r="AL9" s="15">
        <v>4335</v>
      </c>
      <c r="AM9" s="15">
        <f t="shared" si="10"/>
        <v>26.640855457227136</v>
      </c>
      <c r="AN9" s="15">
        <v>17697</v>
      </c>
      <c r="AO9" s="15">
        <v>4758</v>
      </c>
      <c r="AP9" s="15">
        <f t="shared" si="11"/>
        <v>26.885912866587557</v>
      </c>
      <c r="AQ9" s="15">
        <v>18750</v>
      </c>
      <c r="AR9" s="15">
        <v>5031</v>
      </c>
      <c r="AS9" s="15">
        <f t="shared" si="12"/>
        <v>26.832000000000001</v>
      </c>
      <c r="AT9" s="15">
        <v>19821</v>
      </c>
      <c r="AU9" s="15">
        <v>4962</v>
      </c>
      <c r="AV9" s="15">
        <f t="shared" si="13"/>
        <v>25.034054790373844</v>
      </c>
      <c r="AW9" s="15">
        <v>20784</v>
      </c>
      <c r="AX9" s="15">
        <v>5193</v>
      </c>
      <c r="AY9" s="15">
        <f t="shared" si="14"/>
        <v>24.985565819861431</v>
      </c>
      <c r="AZ9" s="15">
        <v>21444</v>
      </c>
      <c r="BA9" s="15">
        <v>5511</v>
      </c>
      <c r="BB9" s="15">
        <f t="shared" si="15"/>
        <v>25.699496362618913</v>
      </c>
      <c r="BC9" s="15">
        <v>23025</v>
      </c>
      <c r="BD9" s="15">
        <v>6447</v>
      </c>
      <c r="BE9" s="15">
        <f t="shared" si="16"/>
        <v>28.000000000000004</v>
      </c>
      <c r="BF9" s="15">
        <v>23910</v>
      </c>
      <c r="BG9" s="15">
        <v>6990</v>
      </c>
      <c r="BH9" s="15">
        <f t="shared" si="17"/>
        <v>29.234629861982437</v>
      </c>
      <c r="BI9" s="15">
        <v>24651</v>
      </c>
      <c r="BJ9" s="15">
        <v>7872</v>
      </c>
      <c r="BK9" s="15">
        <f t="shared" si="18"/>
        <v>31.933795789217477</v>
      </c>
      <c r="BL9" s="15">
        <v>25335</v>
      </c>
      <c r="BM9" s="15">
        <v>8580</v>
      </c>
      <c r="BN9" s="15">
        <f t="shared" si="19"/>
        <v>33.866193013617526</v>
      </c>
      <c r="BO9" s="15">
        <v>25452</v>
      </c>
      <c r="BP9" s="15">
        <v>9138</v>
      </c>
      <c r="BQ9" s="15">
        <f t="shared" si="20"/>
        <v>35.9028760018859</v>
      </c>
      <c r="BR9" s="15">
        <v>25734</v>
      </c>
      <c r="BS9" s="15">
        <v>9687</v>
      </c>
      <c r="BT9" s="15">
        <f t="shared" si="21"/>
        <v>37.64280718116111</v>
      </c>
    </row>
    <row r="10" spans="1:72">
      <c r="C10" t="s">
        <v>50</v>
      </c>
      <c r="D10" s="15">
        <v>7308</v>
      </c>
      <c r="E10" s="15">
        <v>1305</v>
      </c>
      <c r="F10" s="15">
        <f t="shared" si="22"/>
        <v>17.857142857142858</v>
      </c>
      <c r="G10" s="15">
        <v>8082</v>
      </c>
      <c r="H10" s="15">
        <v>1446</v>
      </c>
      <c r="I10" s="15">
        <f t="shared" si="0"/>
        <v>17.891610987379362</v>
      </c>
      <c r="J10" s="15">
        <v>8631</v>
      </c>
      <c r="K10" s="15">
        <v>1497</v>
      </c>
      <c r="L10" s="15">
        <f t="shared" si="1"/>
        <v>17.34445603058742</v>
      </c>
      <c r="M10" s="15">
        <v>8949</v>
      </c>
      <c r="N10" s="15">
        <v>1440</v>
      </c>
      <c r="O10" s="15">
        <f t="shared" si="2"/>
        <v>16.091183372443847</v>
      </c>
      <c r="P10" s="15">
        <v>9210</v>
      </c>
      <c r="Q10" s="15">
        <v>1455</v>
      </c>
      <c r="R10" s="15">
        <f t="shared" si="3"/>
        <v>15.798045602605862</v>
      </c>
      <c r="S10" s="15">
        <v>9630</v>
      </c>
      <c r="T10" s="15">
        <v>1443</v>
      </c>
      <c r="U10" s="15">
        <f t="shared" si="4"/>
        <v>14.984423676012462</v>
      </c>
      <c r="V10" s="15">
        <v>10473</v>
      </c>
      <c r="W10" s="15">
        <v>1569</v>
      </c>
      <c r="X10" s="15">
        <f t="shared" si="5"/>
        <v>14.981380693211113</v>
      </c>
      <c r="Y10" s="15">
        <v>10521</v>
      </c>
      <c r="Z10" s="15">
        <v>1548</v>
      </c>
      <c r="AA10" s="15">
        <f t="shared" si="6"/>
        <v>14.713430282292558</v>
      </c>
      <c r="AB10" s="15">
        <v>10764</v>
      </c>
      <c r="AC10" s="15">
        <v>1599</v>
      </c>
      <c r="AD10" s="15">
        <f t="shared" si="7"/>
        <v>14.855072463768115</v>
      </c>
      <c r="AE10" s="15">
        <v>11310</v>
      </c>
      <c r="AF10" s="15">
        <v>1713</v>
      </c>
      <c r="AG10" s="15">
        <f t="shared" si="8"/>
        <v>15.145888594164456</v>
      </c>
      <c r="AH10" s="15">
        <v>12150</v>
      </c>
      <c r="AI10" s="15">
        <v>1956</v>
      </c>
      <c r="AJ10" s="15">
        <f t="shared" si="9"/>
        <v>16.098765432098766</v>
      </c>
      <c r="AK10" s="15">
        <v>13602</v>
      </c>
      <c r="AL10" s="15">
        <v>2346</v>
      </c>
      <c r="AM10" s="15">
        <f t="shared" si="10"/>
        <v>17.247463608292897</v>
      </c>
      <c r="AN10" s="15">
        <v>14814</v>
      </c>
      <c r="AO10" s="15">
        <v>2577</v>
      </c>
      <c r="AP10" s="15">
        <f t="shared" si="11"/>
        <v>17.395706763872013</v>
      </c>
      <c r="AQ10" s="15">
        <v>15705</v>
      </c>
      <c r="AR10" s="15">
        <v>2694</v>
      </c>
      <c r="AS10" s="15">
        <f t="shared" si="12"/>
        <v>17.153772683858641</v>
      </c>
      <c r="AT10" s="15">
        <v>16896</v>
      </c>
      <c r="AU10" s="15">
        <v>2745</v>
      </c>
      <c r="AV10" s="15">
        <f t="shared" si="13"/>
        <v>16.246448863636363</v>
      </c>
      <c r="AW10" s="15">
        <v>17817</v>
      </c>
      <c r="AX10" s="15">
        <v>2865</v>
      </c>
      <c r="AY10" s="15">
        <f t="shared" si="14"/>
        <v>16.080148173093114</v>
      </c>
      <c r="AZ10" s="15">
        <v>18819</v>
      </c>
      <c r="BA10" s="15">
        <v>3129</v>
      </c>
      <c r="BB10" s="15">
        <f t="shared" si="15"/>
        <v>16.6268133269568</v>
      </c>
      <c r="BC10" s="15">
        <v>20130</v>
      </c>
      <c r="BD10" s="15">
        <v>3651</v>
      </c>
      <c r="BE10" s="15">
        <f t="shared" si="16"/>
        <v>18.137108792846497</v>
      </c>
      <c r="BF10" s="15">
        <v>21186</v>
      </c>
      <c r="BG10" s="15">
        <v>4179</v>
      </c>
      <c r="BH10" s="15">
        <f t="shared" si="17"/>
        <v>19.72529028603795</v>
      </c>
      <c r="BI10" s="15">
        <v>22134</v>
      </c>
      <c r="BJ10" s="15">
        <v>4773</v>
      </c>
      <c r="BK10" s="15">
        <f t="shared" si="18"/>
        <v>21.564109514773651</v>
      </c>
      <c r="BL10" s="15">
        <v>22680</v>
      </c>
      <c r="BM10" s="15">
        <v>5199</v>
      </c>
      <c r="BN10" s="15">
        <f t="shared" si="19"/>
        <v>22.923280423280424</v>
      </c>
      <c r="BO10" s="15">
        <v>23292</v>
      </c>
      <c r="BP10" s="15">
        <v>5688</v>
      </c>
      <c r="BQ10" s="15">
        <f t="shared" si="20"/>
        <v>24.420401854714065</v>
      </c>
      <c r="BR10" s="15">
        <v>23391</v>
      </c>
      <c r="BS10" s="15">
        <v>6117</v>
      </c>
      <c r="BT10" s="15">
        <f t="shared" si="21"/>
        <v>26.151083750160321</v>
      </c>
    </row>
    <row r="11" spans="1:72">
      <c r="C11" t="s">
        <v>62</v>
      </c>
      <c r="D11" s="35">
        <f>(D10/(D10+D9))*100</f>
        <v>34.944771194950505</v>
      </c>
      <c r="E11" s="35">
        <f>(E10/(E10+E9))*100</f>
        <v>22.7510460251046</v>
      </c>
      <c r="G11" s="35">
        <f>(G10/(G10+G9))*100</f>
        <v>36.538722365387223</v>
      </c>
      <c r="H11" s="35">
        <f>(H10/(H10+H9))*100</f>
        <v>23.53515625</v>
      </c>
      <c r="J11" s="35">
        <f>(J10/(J10+J9))*100</f>
        <v>38.075701429327687</v>
      </c>
      <c r="K11" s="35">
        <f>(K10/(K10+K9))*100</f>
        <v>25.734914904589996</v>
      </c>
      <c r="M11" s="35">
        <f>(M10/(M10+M9))*100</f>
        <v>39.30689155356437</v>
      </c>
      <c r="N11" s="35">
        <f>(N10/(N10+N9))*100</f>
        <v>27.350427350427353</v>
      </c>
      <c r="O11" s="15"/>
      <c r="P11" s="35">
        <f>(P10/(P10+P9))*100</f>
        <v>40.469285525968893</v>
      </c>
      <c r="Q11" s="35">
        <f>(Q10/(Q10+Q9))*100</f>
        <v>29.181708784596871</v>
      </c>
      <c r="S11" s="35">
        <f>(S10/(S10+S9))*100</f>
        <v>42.381832585159756</v>
      </c>
      <c r="T11" s="35">
        <f>(T10/(T10+T9))*100</f>
        <v>31.686429512516469</v>
      </c>
      <c r="U11" s="15"/>
      <c r="V11" s="35">
        <f>(V10/(V10+V9))*100</f>
        <v>44.14516944865958</v>
      </c>
      <c r="W11" s="35">
        <f>(W10/(W10+W9))*100</f>
        <v>34.407894736842103</v>
      </c>
      <c r="Y11" s="35">
        <f>(Y10/(Y10+Y9))*100</f>
        <v>44.431774990497907</v>
      </c>
      <c r="Z11" s="35">
        <f>(Z10/(Z10+Z9))*100</f>
        <v>35.635359116022094</v>
      </c>
      <c r="AA11" s="15"/>
      <c r="AB11" s="35">
        <f>(AB10/(AB10+AB9))*100</f>
        <v>45.360303413400757</v>
      </c>
      <c r="AC11" s="35">
        <f>(AC10/(AC10+AC9))*100</f>
        <v>36.184657162253906</v>
      </c>
      <c r="AE11" s="35">
        <f>(AE10/(AE10+AE9))*100</f>
        <v>45.936395759717314</v>
      </c>
      <c r="AF11" s="35">
        <f>(AF10/(AF10+AF9))*100</f>
        <v>36.346276257161044</v>
      </c>
      <c r="AG11" s="15"/>
      <c r="AH11" s="35">
        <f>(AH10/(AH10+AH9))*100</f>
        <v>45.685279187817258</v>
      </c>
      <c r="AI11" s="35">
        <f>(AI10/(AI10+AI9))*100</f>
        <v>35.745614035087719</v>
      </c>
      <c r="AK11" s="35">
        <f>(AK10/(AK10+AK9))*100</f>
        <v>45.531231170917856</v>
      </c>
      <c r="AL11" s="35">
        <f>(AL10/(AL10+AL9))*100</f>
        <v>35.114503816793892</v>
      </c>
      <c r="AM11" s="15"/>
      <c r="AN11" s="35">
        <f>(AN10/(AN10+AN9))*100</f>
        <v>45.56611608378703</v>
      </c>
      <c r="AO11" s="35">
        <f>(AO10/(AO10+AO9))*100</f>
        <v>35.132924335378327</v>
      </c>
      <c r="AQ11" s="35">
        <f>(AQ10/(AQ10+AQ9))*100</f>
        <v>45.5811928602525</v>
      </c>
      <c r="AR11" s="35">
        <f>(AR10/(AR10+AR9))*100</f>
        <v>34.873786407766985</v>
      </c>
      <c r="AS11" s="15"/>
      <c r="AT11" s="35">
        <f>(AT10/(AT10+AT9))*100</f>
        <v>46.016831440477162</v>
      </c>
      <c r="AU11" s="35">
        <f>(AU10/(AU10+AU9))*100</f>
        <v>35.61697158427404</v>
      </c>
      <c r="AW11" s="35">
        <f>(AW10/(AW10+AW9))*100</f>
        <v>46.156835315147276</v>
      </c>
      <c r="AX11" s="35">
        <f>(AX10/(AX10+AX9))*100</f>
        <v>35.55472822040209</v>
      </c>
      <c r="AY11" s="15"/>
      <c r="AZ11" s="35">
        <f>(AZ10/(AZ10+AZ9))*100</f>
        <v>46.740183294836449</v>
      </c>
      <c r="BA11" s="35">
        <f>(BA10/(BA10+BA9))*100</f>
        <v>36.215277777777779</v>
      </c>
      <c r="BC11" s="35">
        <f>(BC10/(BC10+BC9))*100</f>
        <v>46.64581160931526</v>
      </c>
      <c r="BD11" s="35">
        <f>(BD10/(BD10+BD9))*100</f>
        <v>36.155674390968507</v>
      </c>
      <c r="BE11" s="15"/>
      <c r="BF11" s="35">
        <f>(BF10/(BF10+BF9))*100</f>
        <v>46.979776476849388</v>
      </c>
      <c r="BG11" s="35">
        <f>(BG10/(BG10+BG9))*100</f>
        <v>37.416062315337093</v>
      </c>
      <c r="BI11" s="35">
        <f>(BI10/(BI10+BI9))*100</f>
        <v>47.310035267714014</v>
      </c>
      <c r="BJ11" s="35">
        <f>(BJ10/(BJ10+BJ9))*100</f>
        <v>37.746144721233691</v>
      </c>
      <c r="BK11" s="15"/>
      <c r="BL11" s="35">
        <f>(BL10/(BL10+BL9))*100</f>
        <v>47.235238987816309</v>
      </c>
      <c r="BM11" s="35">
        <f>(BM10/(BM10+BM9))*100</f>
        <v>37.731330285216636</v>
      </c>
      <c r="BO11" s="35">
        <f>(BO10/(BO10+BO9))*100</f>
        <v>47.784342688330874</v>
      </c>
      <c r="BP11" s="35">
        <f>(BP10/(BP10+BP9))*100</f>
        <v>38.365034399028737</v>
      </c>
      <c r="BR11" s="35">
        <f>(BR10/(BR10+BR9))*100</f>
        <v>47.615267175572519</v>
      </c>
      <c r="BS11" s="35">
        <f>(BS10/(BS10+BS9))*100</f>
        <v>38.705391040242972</v>
      </c>
    </row>
    <row r="13" spans="1:72">
      <c r="D13">
        <v>1994</v>
      </c>
      <c r="G13">
        <v>2004</v>
      </c>
      <c r="J13">
        <v>2014</v>
      </c>
    </row>
    <row r="14" spans="1:72">
      <c r="D14" t="s">
        <v>29</v>
      </c>
      <c r="E14" t="s">
        <v>65</v>
      </c>
      <c r="G14" t="s">
        <v>29</v>
      </c>
      <c r="H14" t="s">
        <v>65</v>
      </c>
      <c r="J14" t="s">
        <v>29</v>
      </c>
      <c r="K14" t="s">
        <v>65</v>
      </c>
    </row>
    <row r="15" spans="1:72">
      <c r="F15" s="2" t="s">
        <v>68</v>
      </c>
      <c r="I15" s="2" t="s">
        <v>68</v>
      </c>
      <c r="L15" s="2" t="s">
        <v>68</v>
      </c>
    </row>
    <row r="16" spans="1:72">
      <c r="B16" s="2" t="s">
        <v>2</v>
      </c>
      <c r="C16" t="s">
        <v>49</v>
      </c>
      <c r="D16" s="15">
        <v>21693</v>
      </c>
      <c r="E16" s="15">
        <v>3225</v>
      </c>
      <c r="F16" s="15">
        <f t="shared" ref="F16:F20" si="24">E16/D16*100</f>
        <v>14.866546812335777</v>
      </c>
      <c r="G16" s="15">
        <v>30636</v>
      </c>
      <c r="H16" s="15">
        <v>6249</v>
      </c>
      <c r="I16" s="15">
        <f t="shared" ref="I16:I17" si="25">H16/G16*100</f>
        <v>20.397571484528008</v>
      </c>
      <c r="J16" s="15">
        <v>41586</v>
      </c>
      <c r="K16" s="15">
        <v>13581</v>
      </c>
      <c r="L16" s="15">
        <f t="shared" ref="L16:L17" si="26">K16/J16*100</f>
        <v>32.65762516231424</v>
      </c>
      <c r="BA16" s="15"/>
      <c r="BB16" s="15"/>
      <c r="BC16" s="15"/>
      <c r="BD16" s="15"/>
      <c r="BE16" s="15"/>
      <c r="BF16" s="15"/>
      <c r="BG16" s="15"/>
      <c r="BH16" s="15"/>
      <c r="BI16" s="15"/>
      <c r="BJ16" s="15"/>
      <c r="BK16" s="15"/>
      <c r="BL16" s="15"/>
      <c r="BM16" s="15"/>
      <c r="BN16" s="15"/>
    </row>
    <row r="17" spans="2:66">
      <c r="C17" t="s">
        <v>50</v>
      </c>
      <c r="D17" s="15">
        <v>20007</v>
      </c>
      <c r="E17" s="15">
        <v>1944</v>
      </c>
      <c r="F17" s="15">
        <f t="shared" si="24"/>
        <v>9.7165991902834001</v>
      </c>
      <c r="G17" s="15">
        <v>32946</v>
      </c>
      <c r="H17" s="15">
        <v>4401</v>
      </c>
      <c r="I17" s="15">
        <f t="shared" si="25"/>
        <v>13.358222545984338</v>
      </c>
      <c r="J17" s="15">
        <v>50385</v>
      </c>
      <c r="K17" s="15">
        <v>10179</v>
      </c>
      <c r="L17" s="15">
        <f t="shared" si="26"/>
        <v>20.20244120273891</v>
      </c>
      <c r="BA17" s="15"/>
      <c r="BB17" s="15"/>
      <c r="BC17" s="15"/>
      <c r="BD17" s="15"/>
      <c r="BE17" s="15"/>
      <c r="BF17" s="15"/>
      <c r="BG17" s="15"/>
      <c r="BH17" s="15"/>
      <c r="BI17" s="15"/>
      <c r="BJ17" s="15"/>
      <c r="BK17" s="15"/>
      <c r="BL17" s="15"/>
      <c r="BM17" s="15"/>
      <c r="BN17" s="15"/>
    </row>
    <row r="18" spans="2:66">
      <c r="C18" t="s">
        <v>62</v>
      </c>
      <c r="D18" s="35">
        <f>(D17/(D17+D16))*100</f>
        <v>47.978417266187051</v>
      </c>
      <c r="E18" s="35">
        <f>(E17/(E17+E16))*100</f>
        <v>37.608821822402788</v>
      </c>
      <c r="F18" s="15"/>
      <c r="G18" s="35">
        <f>(G17/(G17+G16))*100</f>
        <v>51.816551854298389</v>
      </c>
      <c r="H18" s="35">
        <f>(H17/(H17+H16))*100</f>
        <v>41.323943661971832</v>
      </c>
      <c r="I18" s="15"/>
      <c r="J18" s="35">
        <f t="shared" ref="J18" si="27">(J17/(J17+J16))*100</f>
        <v>54.783573082819579</v>
      </c>
      <c r="K18" s="35">
        <f t="shared" ref="K18" si="28">(K17/(K17+K16))*100</f>
        <v>42.840909090909093</v>
      </c>
      <c r="L18" s="15"/>
      <c r="BA18" s="15"/>
      <c r="BB18" s="15"/>
      <c r="BC18" s="15"/>
      <c r="BD18" s="15"/>
      <c r="BE18" s="15"/>
      <c r="BF18" s="15"/>
      <c r="BG18" s="15"/>
      <c r="BH18" s="15"/>
      <c r="BI18" s="15"/>
      <c r="BJ18" s="15"/>
      <c r="BK18" s="15"/>
      <c r="BL18" s="15"/>
      <c r="BM18" s="15"/>
      <c r="BN18" s="15"/>
    </row>
    <row r="19" spans="2:66">
      <c r="B19" s="2" t="s">
        <v>5</v>
      </c>
      <c r="C19" t="s">
        <v>49</v>
      </c>
      <c r="D19" s="15">
        <v>14037</v>
      </c>
      <c r="E19" s="15">
        <v>4320</v>
      </c>
      <c r="F19" s="15">
        <f t="shared" si="24"/>
        <v>30.775806796324002</v>
      </c>
      <c r="G19" s="15">
        <v>17697</v>
      </c>
      <c r="H19" s="15">
        <v>4758</v>
      </c>
      <c r="I19" s="15">
        <f t="shared" ref="I19:I20" si="29">H19/G19*100</f>
        <v>26.885912866587557</v>
      </c>
      <c r="J19" s="15">
        <v>25734</v>
      </c>
      <c r="K19" s="15">
        <v>9687</v>
      </c>
      <c r="L19" s="15">
        <f t="shared" ref="L19:L20" si="30">K19/J19*100</f>
        <v>37.64280718116111</v>
      </c>
      <c r="BA19" s="15"/>
      <c r="BB19" s="15"/>
      <c r="BC19" s="15"/>
      <c r="BD19" s="15"/>
      <c r="BE19" s="15"/>
      <c r="BF19" s="15"/>
      <c r="BG19" s="15"/>
      <c r="BH19" s="15"/>
      <c r="BI19" s="15"/>
      <c r="BJ19" s="15"/>
      <c r="BK19" s="15"/>
      <c r="BL19" s="15"/>
      <c r="BM19" s="15"/>
      <c r="BN19" s="15"/>
    </row>
    <row r="20" spans="2:66">
      <c r="C20" t="s">
        <v>50</v>
      </c>
      <c r="D20" s="15">
        <v>8631</v>
      </c>
      <c r="E20" s="15">
        <v>1497</v>
      </c>
      <c r="F20" s="15">
        <f t="shared" si="24"/>
        <v>17.34445603058742</v>
      </c>
      <c r="G20" s="15">
        <v>14814</v>
      </c>
      <c r="H20" s="15">
        <v>2577</v>
      </c>
      <c r="I20" s="15">
        <f t="shared" si="29"/>
        <v>17.395706763872013</v>
      </c>
      <c r="J20" s="15">
        <v>23391</v>
      </c>
      <c r="K20" s="15">
        <v>6117</v>
      </c>
      <c r="L20" s="15">
        <f t="shared" si="30"/>
        <v>26.151083750160321</v>
      </c>
      <c r="BB20" s="15"/>
      <c r="BC20" s="15"/>
      <c r="BD20" s="15"/>
      <c r="BE20" s="15"/>
      <c r="BF20" s="15"/>
      <c r="BG20" s="15"/>
      <c r="BH20" s="15"/>
    </row>
    <row r="21" spans="2:66">
      <c r="C21" t="s">
        <v>62</v>
      </c>
      <c r="D21" s="35">
        <f>(D20/(D20+D19))*100</f>
        <v>38.075701429327687</v>
      </c>
      <c r="E21" s="35">
        <f>(E20/(E20+E19))*100</f>
        <v>25.734914904589996</v>
      </c>
      <c r="G21" s="35">
        <f>(G20/(G20+G19))*100</f>
        <v>45.56611608378703</v>
      </c>
      <c r="H21" s="35">
        <f>(H20/(H20+H19))*100</f>
        <v>35.132924335378327</v>
      </c>
      <c r="J21" s="35">
        <f>(J20/(J20+J19))*100</f>
        <v>47.615267175572519</v>
      </c>
      <c r="K21" s="35">
        <f>(K20/(K20+K19))*100</f>
        <v>38.705391040242972</v>
      </c>
      <c r="BB21" s="15"/>
      <c r="BC21" s="15"/>
      <c r="BD21" s="15"/>
      <c r="BE21" s="15"/>
      <c r="BF21" s="15"/>
      <c r="BG21" s="15"/>
      <c r="BH21" s="15"/>
    </row>
    <row r="22" spans="2:66">
      <c r="BB22" s="15"/>
      <c r="BC22" s="15"/>
      <c r="BD22" s="15"/>
      <c r="BE22" s="15"/>
      <c r="BF22" s="15"/>
      <c r="BG22" s="15"/>
      <c r="BH22" s="15"/>
    </row>
  </sheetData>
  <pageMargins left="0.7" right="0.7" top="0.75" bottom="0.75" header="0.3" footer="0.3"/>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55"/>
  <sheetViews>
    <sheetView topLeftCell="BF17" workbookViewId="0">
      <selection activeCell="BX28" sqref="BX28"/>
    </sheetView>
  </sheetViews>
  <sheetFormatPr baseColWidth="10" defaultColWidth="8.83203125" defaultRowHeight="14" x14ac:dyDescent="0"/>
  <cols>
    <col min="3" max="3" width="12.5" customWidth="1"/>
    <col min="51" max="51" width="12.5" customWidth="1"/>
  </cols>
  <sheetData>
    <row r="1" spans="1:76">
      <c r="A1" t="s">
        <v>288</v>
      </c>
    </row>
    <row r="3" spans="1:76">
      <c r="C3" t="s">
        <v>1</v>
      </c>
      <c r="D3" t="s">
        <v>6</v>
      </c>
      <c r="F3" t="s">
        <v>7</v>
      </c>
      <c r="H3" t="s">
        <v>8</v>
      </c>
      <c r="J3" t="s">
        <v>9</v>
      </c>
      <c r="L3" t="s">
        <v>10</v>
      </c>
      <c r="N3" t="s">
        <v>11</v>
      </c>
      <c r="P3" t="s">
        <v>12</v>
      </c>
      <c r="R3" t="s">
        <v>13</v>
      </c>
      <c r="T3" t="s">
        <v>14</v>
      </c>
      <c r="V3" t="s">
        <v>15</v>
      </c>
      <c r="X3" t="s">
        <v>16</v>
      </c>
      <c r="Z3" t="s">
        <v>17</v>
      </c>
      <c r="AB3" t="s">
        <v>18</v>
      </c>
      <c r="AD3" t="s">
        <v>19</v>
      </c>
      <c r="AF3" t="s">
        <v>20</v>
      </c>
      <c r="AH3" t="s">
        <v>21</v>
      </c>
      <c r="AJ3" t="s">
        <v>22</v>
      </c>
      <c r="AL3" t="s">
        <v>23</v>
      </c>
      <c r="AN3" t="s">
        <v>24</v>
      </c>
      <c r="AP3" t="s">
        <v>25</v>
      </c>
      <c r="AR3" t="s">
        <v>26</v>
      </c>
      <c r="AT3" t="s">
        <v>31</v>
      </c>
      <c r="AV3">
        <v>2014</v>
      </c>
      <c r="AY3" t="s">
        <v>1</v>
      </c>
    </row>
    <row r="4" spans="1:76">
      <c r="C4" t="s">
        <v>66</v>
      </c>
      <c r="D4" t="s">
        <v>29</v>
      </c>
      <c r="E4" t="s">
        <v>65</v>
      </c>
      <c r="F4" t="s">
        <v>29</v>
      </c>
      <c r="G4" t="s">
        <v>65</v>
      </c>
      <c r="H4" t="s">
        <v>29</v>
      </c>
      <c r="I4" t="s">
        <v>65</v>
      </c>
      <c r="J4" t="s">
        <v>29</v>
      </c>
      <c r="K4" t="s">
        <v>65</v>
      </c>
      <c r="L4" t="s">
        <v>29</v>
      </c>
      <c r="M4" t="s">
        <v>65</v>
      </c>
      <c r="N4" t="s">
        <v>29</v>
      </c>
      <c r="O4" t="s">
        <v>65</v>
      </c>
      <c r="P4" t="s">
        <v>29</v>
      </c>
      <c r="Q4" t="s">
        <v>65</v>
      </c>
      <c r="R4" t="s">
        <v>29</v>
      </c>
      <c r="S4" t="s">
        <v>65</v>
      </c>
      <c r="T4" t="s">
        <v>29</v>
      </c>
      <c r="U4" t="s">
        <v>65</v>
      </c>
      <c r="V4" t="s">
        <v>29</v>
      </c>
      <c r="W4" t="s">
        <v>65</v>
      </c>
      <c r="X4" t="s">
        <v>29</v>
      </c>
      <c r="Y4" t="s">
        <v>65</v>
      </c>
      <c r="Z4" t="s">
        <v>29</v>
      </c>
      <c r="AA4" t="s">
        <v>65</v>
      </c>
      <c r="AB4" t="s">
        <v>29</v>
      </c>
      <c r="AC4" t="s">
        <v>65</v>
      </c>
      <c r="AD4" t="s">
        <v>29</v>
      </c>
      <c r="AE4" t="s">
        <v>65</v>
      </c>
      <c r="AF4" t="s">
        <v>29</v>
      </c>
      <c r="AG4" t="s">
        <v>65</v>
      </c>
      <c r="AH4" t="s">
        <v>29</v>
      </c>
      <c r="AI4" t="s">
        <v>65</v>
      </c>
      <c r="AJ4" t="s">
        <v>29</v>
      </c>
      <c r="AK4" t="s">
        <v>65</v>
      </c>
      <c r="AL4" t="s">
        <v>29</v>
      </c>
      <c r="AM4" t="s">
        <v>65</v>
      </c>
      <c r="AN4" t="s">
        <v>29</v>
      </c>
      <c r="AO4" t="s">
        <v>65</v>
      </c>
      <c r="AP4" t="s">
        <v>29</v>
      </c>
      <c r="AQ4" t="s">
        <v>65</v>
      </c>
      <c r="AR4" t="s">
        <v>29</v>
      </c>
      <c r="AS4" t="s">
        <v>65</v>
      </c>
      <c r="AT4" t="s">
        <v>29</v>
      </c>
      <c r="AU4" t="s">
        <v>65</v>
      </c>
      <c r="AV4" t="s">
        <v>29</v>
      </c>
      <c r="AW4" t="s">
        <v>65</v>
      </c>
      <c r="AY4" t="s">
        <v>66</v>
      </c>
    </row>
    <row r="5" spans="1:76">
      <c r="B5" t="s">
        <v>0</v>
      </c>
      <c r="BA5" t="s">
        <v>68</v>
      </c>
      <c r="BB5" t="s">
        <v>6</v>
      </c>
      <c r="BC5" t="s">
        <v>7</v>
      </c>
      <c r="BD5" t="s">
        <v>8</v>
      </c>
      <c r="BE5" t="s">
        <v>9</v>
      </c>
      <c r="BF5" t="s">
        <v>10</v>
      </c>
      <c r="BG5" t="s">
        <v>11</v>
      </c>
      <c r="BH5" t="s">
        <v>12</v>
      </c>
      <c r="BI5" t="s">
        <v>13</v>
      </c>
      <c r="BJ5" t="s">
        <v>14</v>
      </c>
      <c r="BK5" t="s">
        <v>15</v>
      </c>
      <c r="BL5" t="s">
        <v>16</v>
      </c>
      <c r="BM5" t="s">
        <v>17</v>
      </c>
      <c r="BN5" t="s">
        <v>18</v>
      </c>
      <c r="BO5" t="s">
        <v>19</v>
      </c>
      <c r="BP5" t="s">
        <v>20</v>
      </c>
      <c r="BQ5" t="s">
        <v>21</v>
      </c>
      <c r="BR5" t="s">
        <v>22</v>
      </c>
      <c r="BS5" t="s">
        <v>23</v>
      </c>
      <c r="BT5" t="s">
        <v>24</v>
      </c>
      <c r="BU5" t="s">
        <v>25</v>
      </c>
      <c r="BV5" t="s">
        <v>26</v>
      </c>
      <c r="BW5" t="s">
        <v>31</v>
      </c>
      <c r="BX5">
        <v>2014</v>
      </c>
    </row>
    <row r="6" spans="1:76" ht="25">
      <c r="B6" s="21" t="s">
        <v>55</v>
      </c>
      <c r="C6" s="2" t="s">
        <v>32</v>
      </c>
      <c r="D6" s="15">
        <v>40989</v>
      </c>
      <c r="E6" s="15">
        <v>6414</v>
      </c>
      <c r="F6" s="15">
        <v>42156</v>
      </c>
      <c r="G6" s="15">
        <v>5934</v>
      </c>
      <c r="H6" s="15">
        <v>41700</v>
      </c>
      <c r="I6" s="15">
        <v>5169</v>
      </c>
      <c r="J6" s="15">
        <v>41223</v>
      </c>
      <c r="K6" s="15">
        <v>4635</v>
      </c>
      <c r="L6" s="15">
        <v>41583</v>
      </c>
      <c r="M6" s="15">
        <v>4806</v>
      </c>
      <c r="N6" s="15">
        <v>42189</v>
      </c>
      <c r="O6" s="15">
        <v>4881</v>
      </c>
      <c r="P6" s="15">
        <v>44796</v>
      </c>
      <c r="Q6" s="15">
        <v>5199</v>
      </c>
      <c r="R6" s="15">
        <v>46935</v>
      </c>
      <c r="S6" s="15">
        <v>5970</v>
      </c>
      <c r="T6" s="15">
        <v>47760</v>
      </c>
      <c r="U6" s="15">
        <v>6531</v>
      </c>
      <c r="V6" s="15">
        <v>50574</v>
      </c>
      <c r="W6" s="15">
        <v>7206</v>
      </c>
      <c r="X6" s="15">
        <v>55638</v>
      </c>
      <c r="Y6" s="15">
        <v>8283</v>
      </c>
      <c r="Z6" s="15">
        <v>60297</v>
      </c>
      <c r="AA6" s="15">
        <v>9681</v>
      </c>
      <c r="AB6" s="15">
        <v>63591</v>
      </c>
      <c r="AC6" s="15">
        <v>10653</v>
      </c>
      <c r="AD6" s="15">
        <v>64875</v>
      </c>
      <c r="AE6" s="15">
        <v>11229</v>
      </c>
      <c r="AF6" s="15">
        <v>66966</v>
      </c>
      <c r="AG6" s="15">
        <v>11349</v>
      </c>
      <c r="AH6" s="15">
        <v>71034</v>
      </c>
      <c r="AI6" s="15">
        <v>11388</v>
      </c>
      <c r="AJ6" s="15">
        <v>73494</v>
      </c>
      <c r="AK6" s="15">
        <v>11865</v>
      </c>
      <c r="AL6" s="15">
        <v>77484</v>
      </c>
      <c r="AM6" s="15">
        <v>13689</v>
      </c>
      <c r="AN6" s="15">
        <v>80715</v>
      </c>
      <c r="AO6" s="15">
        <v>15564</v>
      </c>
      <c r="AP6" s="15">
        <v>83379</v>
      </c>
      <c r="AQ6" s="15">
        <v>17412</v>
      </c>
      <c r="AR6" s="15">
        <v>85794</v>
      </c>
      <c r="AS6" s="15">
        <v>19632</v>
      </c>
      <c r="AT6" s="15">
        <v>89700</v>
      </c>
      <c r="AU6" s="15">
        <v>21609</v>
      </c>
      <c r="AV6" s="15">
        <v>91986</v>
      </c>
      <c r="AW6" s="15">
        <v>23766</v>
      </c>
      <c r="AX6" s="21"/>
      <c r="AY6" s="2" t="s">
        <v>32</v>
      </c>
      <c r="AZ6" s="21" t="s">
        <v>55</v>
      </c>
      <c r="BA6" s="2" t="s">
        <v>32</v>
      </c>
      <c r="BB6" s="20">
        <f t="shared" ref="BB6:BB16" si="0">E6/D6*100</f>
        <v>15.648100709946572</v>
      </c>
      <c r="BC6" s="20">
        <f t="shared" ref="BC6:BC16" si="1">G6/F6*100</f>
        <v>14.07628807287219</v>
      </c>
      <c r="BD6" s="20">
        <f t="shared" ref="BD6:BD16" si="2">I6/H6*100</f>
        <v>12.39568345323741</v>
      </c>
      <c r="BE6" s="20">
        <f t="shared" ref="BE6:BE16" si="3">K6/J6*100</f>
        <v>11.243723164252966</v>
      </c>
      <c r="BF6" s="20">
        <f t="shared" ref="BF6:BF16" si="4">M6/L6*100</f>
        <v>11.557607676213838</v>
      </c>
      <c r="BG6" s="20">
        <f t="shared" ref="BG6:BG16" si="5">O6/N6*100</f>
        <v>11.569366422527199</v>
      </c>
      <c r="BH6" s="20">
        <f t="shared" ref="BH6:BH16" si="6">Q6/P6*100</f>
        <v>11.605946959549959</v>
      </c>
      <c r="BI6" s="20">
        <f t="shared" ref="BI6:BI16" si="7">S6/R6*100</f>
        <v>12.719718759987217</v>
      </c>
      <c r="BJ6" s="20">
        <f t="shared" ref="BJ6:BJ16" si="8">U6/T6*100</f>
        <v>13.674623115577889</v>
      </c>
      <c r="BK6" s="20">
        <f t="shared" ref="BK6:BK16" si="9">W6/V6*100</f>
        <v>14.248428046031558</v>
      </c>
      <c r="BL6" s="20">
        <f t="shared" ref="BL6:BL16" si="10">Y6/X6*100</f>
        <v>14.887307236061684</v>
      </c>
      <c r="BM6" s="20">
        <f t="shared" ref="BM6:BM16" si="11">AA6/Z6*100</f>
        <v>16.055525150505002</v>
      </c>
      <c r="BN6" s="20">
        <f t="shared" ref="BN6:BN16" si="12">AC6/AB6*100</f>
        <v>16.752370618483749</v>
      </c>
      <c r="BO6" s="20">
        <f t="shared" ref="BO6:BO16" si="13">AE6/AD6*100</f>
        <v>17.308670520231214</v>
      </c>
      <c r="BP6" s="20">
        <f t="shared" ref="BP6:BP16" si="14">AG6/AF6*100</f>
        <v>16.947406146402653</v>
      </c>
      <c r="BQ6" s="20">
        <f t="shared" ref="BQ6:BQ16" si="15">AI6/AH6*100</f>
        <v>16.031759439141819</v>
      </c>
      <c r="BR6" s="20">
        <f t="shared" ref="BR6:BR16" si="16">AK6/AJ6*100</f>
        <v>16.144175034696708</v>
      </c>
      <c r="BS6" s="20">
        <f t="shared" ref="BS6:BS16" si="17">AM6/AL6*100</f>
        <v>17.66687316091064</v>
      </c>
      <c r="BT6" s="20">
        <f t="shared" ref="BT6:BT16" si="18">AO6/AN6*100</f>
        <v>19.282661215387474</v>
      </c>
      <c r="BU6" s="20">
        <f t="shared" ref="BU6:BU16" si="19">AQ6/AP6*100</f>
        <v>20.882956140035262</v>
      </c>
      <c r="BV6" s="20">
        <f t="shared" ref="BV6:BV16" si="20">AS6/AR6*100</f>
        <v>22.882719071263725</v>
      </c>
      <c r="BW6" s="20">
        <f t="shared" ref="BW6:BW16" si="21">AU6/AT6*100</f>
        <v>24.090301003344479</v>
      </c>
      <c r="BX6" s="20">
        <f>AW6/AV6*100</f>
        <v>25.836540343095688</v>
      </c>
    </row>
    <row r="7" spans="1:76" ht="49">
      <c r="C7" s="21" t="s">
        <v>57</v>
      </c>
      <c r="D7" s="15">
        <v>519</v>
      </c>
      <c r="E7" s="15">
        <v>138</v>
      </c>
      <c r="F7" s="15">
        <v>516</v>
      </c>
      <c r="G7" s="15">
        <v>129</v>
      </c>
      <c r="H7" s="15">
        <v>555</v>
      </c>
      <c r="I7" s="15">
        <v>126</v>
      </c>
      <c r="J7" s="15">
        <v>645</v>
      </c>
      <c r="K7" s="15">
        <v>117</v>
      </c>
      <c r="L7" s="15">
        <v>729</v>
      </c>
      <c r="M7" s="15">
        <v>120</v>
      </c>
      <c r="N7" s="15">
        <v>711</v>
      </c>
      <c r="O7" s="15">
        <v>120</v>
      </c>
      <c r="P7" s="15">
        <v>723</v>
      </c>
      <c r="Q7" s="15">
        <v>138</v>
      </c>
      <c r="R7" s="15">
        <v>663</v>
      </c>
      <c r="S7" s="15">
        <v>102</v>
      </c>
      <c r="T7" s="15">
        <v>672</v>
      </c>
      <c r="U7" s="15">
        <v>87</v>
      </c>
      <c r="V7" s="15">
        <v>738</v>
      </c>
      <c r="W7" s="15">
        <v>129</v>
      </c>
      <c r="X7" s="15">
        <v>771</v>
      </c>
      <c r="Y7" s="15">
        <v>138</v>
      </c>
      <c r="Z7" s="15">
        <v>861</v>
      </c>
      <c r="AA7" s="15">
        <v>174</v>
      </c>
      <c r="AB7" s="15">
        <v>924</v>
      </c>
      <c r="AC7" s="15">
        <v>180</v>
      </c>
      <c r="AD7" s="15">
        <v>960</v>
      </c>
      <c r="AE7" s="15">
        <v>219</v>
      </c>
      <c r="AF7" s="15">
        <v>897</v>
      </c>
      <c r="AG7" s="15">
        <v>219</v>
      </c>
      <c r="AH7" s="15">
        <v>930</v>
      </c>
      <c r="AI7" s="15">
        <v>222</v>
      </c>
      <c r="AJ7" s="15">
        <v>936</v>
      </c>
      <c r="AK7" s="15">
        <v>216</v>
      </c>
      <c r="AL7" s="15">
        <v>1032</v>
      </c>
      <c r="AM7" s="15">
        <v>243</v>
      </c>
      <c r="AN7" s="15">
        <v>1152</v>
      </c>
      <c r="AO7" s="15">
        <v>324</v>
      </c>
      <c r="AP7" s="15">
        <v>1221</v>
      </c>
      <c r="AQ7" s="15">
        <v>405</v>
      </c>
      <c r="AR7" s="15">
        <v>1347</v>
      </c>
      <c r="AS7" s="15">
        <v>522</v>
      </c>
      <c r="AT7" s="15">
        <v>1422</v>
      </c>
      <c r="AU7" s="15">
        <v>561</v>
      </c>
      <c r="AV7" s="15">
        <v>1458</v>
      </c>
      <c r="AW7" s="15">
        <v>627</v>
      </c>
      <c r="AY7" s="21" t="s">
        <v>57</v>
      </c>
      <c r="BA7" s="21" t="s">
        <v>57</v>
      </c>
      <c r="BB7" s="20">
        <f t="shared" si="0"/>
        <v>26.589595375722542</v>
      </c>
      <c r="BC7" s="20">
        <f t="shared" si="1"/>
        <v>25</v>
      </c>
      <c r="BD7" s="20">
        <f t="shared" si="2"/>
        <v>22.702702702702705</v>
      </c>
      <c r="BE7" s="20">
        <f t="shared" si="3"/>
        <v>18.13953488372093</v>
      </c>
      <c r="BF7" s="20">
        <f t="shared" si="4"/>
        <v>16.460905349794238</v>
      </c>
      <c r="BG7" s="20">
        <f t="shared" si="5"/>
        <v>16.877637130801688</v>
      </c>
      <c r="BH7" s="20">
        <f t="shared" si="6"/>
        <v>19.087136929460581</v>
      </c>
      <c r="BI7" s="20">
        <f t="shared" si="7"/>
        <v>15.384615384615385</v>
      </c>
      <c r="BJ7" s="20">
        <f t="shared" si="8"/>
        <v>12.946428571428573</v>
      </c>
      <c r="BK7" s="20">
        <f t="shared" si="9"/>
        <v>17.479674796747968</v>
      </c>
      <c r="BL7" s="20">
        <f t="shared" si="10"/>
        <v>17.898832684824903</v>
      </c>
      <c r="BM7" s="20">
        <f t="shared" si="11"/>
        <v>20.209059233449477</v>
      </c>
      <c r="BN7" s="20">
        <f t="shared" si="12"/>
        <v>19.480519480519483</v>
      </c>
      <c r="BO7" s="20">
        <f t="shared" si="13"/>
        <v>22.8125</v>
      </c>
      <c r="BP7" s="20">
        <f t="shared" si="14"/>
        <v>24.414715719063544</v>
      </c>
      <c r="BQ7" s="20">
        <f t="shared" si="15"/>
        <v>23.870967741935484</v>
      </c>
      <c r="BR7" s="20">
        <f t="shared" si="16"/>
        <v>23.076923076923077</v>
      </c>
      <c r="BS7" s="20">
        <f t="shared" si="17"/>
        <v>23.546511627906977</v>
      </c>
      <c r="BT7" s="20">
        <f t="shared" si="18"/>
        <v>28.125</v>
      </c>
      <c r="BU7" s="20">
        <f t="shared" si="19"/>
        <v>33.169533169533175</v>
      </c>
      <c r="BV7" s="20">
        <f t="shared" si="20"/>
        <v>38.752783964365257</v>
      </c>
      <c r="BW7" s="20">
        <f t="shared" si="21"/>
        <v>39.451476793248943</v>
      </c>
      <c r="BX7" s="20">
        <f t="shared" ref="BX7:BX27" si="22">AW7/AV7*100</f>
        <v>43.004115226337447</v>
      </c>
    </row>
    <row r="8" spans="1:76" ht="49">
      <c r="C8" s="21" t="s">
        <v>43</v>
      </c>
      <c r="D8" s="15">
        <v>24</v>
      </c>
      <c r="E8" s="15">
        <v>6</v>
      </c>
      <c r="F8" s="15">
        <v>21</v>
      </c>
      <c r="G8" s="15">
        <v>6</v>
      </c>
      <c r="H8" s="15">
        <v>27</v>
      </c>
      <c r="I8" s="15">
        <v>9</v>
      </c>
      <c r="J8" s="15">
        <v>24</v>
      </c>
      <c r="K8" s="15">
        <v>6</v>
      </c>
      <c r="L8" s="15">
        <v>30</v>
      </c>
      <c r="M8" s="15">
        <v>9</v>
      </c>
      <c r="N8" s="15">
        <v>30</v>
      </c>
      <c r="O8" s="15">
        <v>9</v>
      </c>
      <c r="P8" s="15">
        <v>18</v>
      </c>
      <c r="Q8" s="15">
        <v>6</v>
      </c>
      <c r="R8" s="15">
        <v>42</v>
      </c>
      <c r="S8" s="15">
        <v>6</v>
      </c>
      <c r="T8" s="15">
        <v>54</v>
      </c>
      <c r="U8" s="15">
        <v>9</v>
      </c>
      <c r="V8" s="15">
        <v>42</v>
      </c>
      <c r="W8" s="15">
        <v>9</v>
      </c>
      <c r="X8" s="15">
        <v>39</v>
      </c>
      <c r="Y8" s="15">
        <v>3</v>
      </c>
      <c r="Z8" s="15">
        <v>33</v>
      </c>
      <c r="AA8" s="15">
        <v>9</v>
      </c>
      <c r="AB8" s="15">
        <v>57</v>
      </c>
      <c r="AC8" s="15">
        <v>6</v>
      </c>
      <c r="AD8" s="15">
        <v>102</v>
      </c>
      <c r="AE8" s="15">
        <v>6</v>
      </c>
      <c r="AF8" s="15">
        <v>189</v>
      </c>
      <c r="AG8" s="15">
        <v>12</v>
      </c>
      <c r="AH8" s="15">
        <v>84</v>
      </c>
      <c r="AI8" s="15">
        <v>6</v>
      </c>
      <c r="AJ8" s="15">
        <v>120</v>
      </c>
      <c r="AK8" s="15">
        <v>12</v>
      </c>
      <c r="AL8" s="15">
        <v>192</v>
      </c>
      <c r="AM8" s="15">
        <v>12</v>
      </c>
      <c r="AN8" s="15">
        <v>213</v>
      </c>
      <c r="AO8" s="15">
        <v>12</v>
      </c>
      <c r="AP8" s="15">
        <v>234</v>
      </c>
      <c r="AQ8" s="15">
        <v>15</v>
      </c>
      <c r="AR8" s="15">
        <v>231</v>
      </c>
      <c r="AS8" s="15">
        <v>18</v>
      </c>
      <c r="AT8" s="15">
        <v>246</v>
      </c>
      <c r="AU8" s="15">
        <v>15</v>
      </c>
      <c r="AV8" s="15">
        <v>315</v>
      </c>
      <c r="AW8" s="15">
        <v>36</v>
      </c>
      <c r="AY8" s="21" t="s">
        <v>43</v>
      </c>
      <c r="BA8" s="21" t="s">
        <v>43</v>
      </c>
      <c r="BB8" s="20">
        <f t="shared" si="0"/>
        <v>25</v>
      </c>
      <c r="BC8" s="20">
        <f t="shared" si="1"/>
        <v>28.571428571428569</v>
      </c>
      <c r="BD8" s="20">
        <f t="shared" si="2"/>
        <v>33.333333333333329</v>
      </c>
      <c r="BE8" s="20">
        <f t="shared" si="3"/>
        <v>25</v>
      </c>
      <c r="BF8" s="20">
        <f t="shared" si="4"/>
        <v>30</v>
      </c>
      <c r="BG8" s="20">
        <f t="shared" si="5"/>
        <v>30</v>
      </c>
      <c r="BH8" s="20">
        <f t="shared" si="6"/>
        <v>33.333333333333329</v>
      </c>
      <c r="BI8" s="20">
        <f t="shared" si="7"/>
        <v>14.285714285714285</v>
      </c>
      <c r="BJ8" s="20">
        <f t="shared" si="8"/>
        <v>16.666666666666664</v>
      </c>
      <c r="BK8" s="20">
        <f t="shared" si="9"/>
        <v>21.428571428571427</v>
      </c>
      <c r="BL8" s="20">
        <f t="shared" si="10"/>
        <v>7.6923076923076925</v>
      </c>
      <c r="BM8" s="20">
        <f t="shared" si="11"/>
        <v>27.27272727272727</v>
      </c>
      <c r="BN8" s="20">
        <f t="shared" si="12"/>
        <v>10.526315789473683</v>
      </c>
      <c r="BO8" s="20">
        <f t="shared" si="13"/>
        <v>5.8823529411764701</v>
      </c>
      <c r="BP8" s="20">
        <f t="shared" si="14"/>
        <v>6.3492063492063489</v>
      </c>
      <c r="BQ8" s="20">
        <f t="shared" si="15"/>
        <v>7.1428571428571423</v>
      </c>
      <c r="BR8" s="20">
        <f t="shared" si="16"/>
        <v>10</v>
      </c>
      <c r="BS8" s="20">
        <f t="shared" si="17"/>
        <v>6.25</v>
      </c>
      <c r="BT8" s="20">
        <f t="shared" si="18"/>
        <v>5.6338028169014089</v>
      </c>
      <c r="BU8" s="20">
        <f t="shared" si="19"/>
        <v>6.4102564102564097</v>
      </c>
      <c r="BV8" s="20">
        <f t="shared" si="20"/>
        <v>7.7922077922077921</v>
      </c>
      <c r="BW8" s="20">
        <f t="shared" si="21"/>
        <v>6.0975609756097562</v>
      </c>
      <c r="BX8" s="20">
        <f t="shared" si="22"/>
        <v>11.428571428571429</v>
      </c>
    </row>
    <row r="9" spans="1:76" ht="37">
      <c r="C9" s="21" t="s">
        <v>44</v>
      </c>
      <c r="D9" s="15">
        <v>1563</v>
      </c>
      <c r="E9" s="15">
        <v>285</v>
      </c>
      <c r="F9" s="15">
        <v>1659</v>
      </c>
      <c r="G9" s="15">
        <v>276</v>
      </c>
      <c r="H9" s="15">
        <v>1533</v>
      </c>
      <c r="I9" s="15">
        <v>204</v>
      </c>
      <c r="J9" s="15">
        <v>1452</v>
      </c>
      <c r="K9" s="15">
        <v>165</v>
      </c>
      <c r="L9" s="15">
        <v>1500</v>
      </c>
      <c r="M9" s="15">
        <v>174</v>
      </c>
      <c r="N9" s="15">
        <v>1422</v>
      </c>
      <c r="O9" s="15">
        <v>168</v>
      </c>
      <c r="P9" s="15">
        <v>1494</v>
      </c>
      <c r="Q9" s="15">
        <v>183</v>
      </c>
      <c r="R9" s="15">
        <v>1644</v>
      </c>
      <c r="S9" s="15">
        <v>231</v>
      </c>
      <c r="T9" s="15">
        <v>1713</v>
      </c>
      <c r="U9" s="15">
        <v>246</v>
      </c>
      <c r="V9" s="15">
        <v>1839</v>
      </c>
      <c r="W9" s="15">
        <v>264</v>
      </c>
      <c r="X9" s="15">
        <v>2046</v>
      </c>
      <c r="Y9" s="15">
        <v>372</v>
      </c>
      <c r="Z9" s="15">
        <v>2310</v>
      </c>
      <c r="AA9" s="15">
        <v>480</v>
      </c>
      <c r="AB9" s="15">
        <v>2319</v>
      </c>
      <c r="AC9" s="15">
        <v>495</v>
      </c>
      <c r="AD9" s="15">
        <v>2229</v>
      </c>
      <c r="AE9" s="15">
        <v>444</v>
      </c>
      <c r="AF9" s="15">
        <v>2322</v>
      </c>
      <c r="AG9" s="15">
        <v>408</v>
      </c>
      <c r="AH9" s="15">
        <v>2511</v>
      </c>
      <c r="AI9" s="15">
        <v>414</v>
      </c>
      <c r="AJ9" s="15">
        <v>2538</v>
      </c>
      <c r="AK9" s="15">
        <v>438</v>
      </c>
      <c r="AL9" s="15">
        <v>2520</v>
      </c>
      <c r="AM9" s="15">
        <v>510</v>
      </c>
      <c r="AN9" s="15">
        <v>2736</v>
      </c>
      <c r="AO9" s="15">
        <v>615</v>
      </c>
      <c r="AP9" s="15">
        <v>2664</v>
      </c>
      <c r="AQ9" s="15">
        <v>660</v>
      </c>
      <c r="AR9" s="15">
        <v>2889</v>
      </c>
      <c r="AS9" s="15">
        <v>849</v>
      </c>
      <c r="AT9" s="15">
        <v>2901</v>
      </c>
      <c r="AU9" s="15">
        <v>867</v>
      </c>
      <c r="AV9" s="15">
        <v>2949</v>
      </c>
      <c r="AW9" s="15">
        <v>942</v>
      </c>
      <c r="AY9" s="21" t="s">
        <v>44</v>
      </c>
      <c r="BA9" s="21" t="s">
        <v>44</v>
      </c>
      <c r="BB9" s="20">
        <f t="shared" si="0"/>
        <v>18.234165067178505</v>
      </c>
      <c r="BC9" s="20">
        <f t="shared" si="1"/>
        <v>16.636528028933093</v>
      </c>
      <c r="BD9" s="20">
        <f t="shared" si="2"/>
        <v>13.307240704500977</v>
      </c>
      <c r="BE9" s="20">
        <f t="shared" si="3"/>
        <v>11.363636363636363</v>
      </c>
      <c r="BF9" s="20">
        <f t="shared" si="4"/>
        <v>11.600000000000001</v>
      </c>
      <c r="BG9" s="20">
        <f t="shared" si="5"/>
        <v>11.814345991561181</v>
      </c>
      <c r="BH9" s="20">
        <f t="shared" si="6"/>
        <v>12.248995983935743</v>
      </c>
      <c r="BI9" s="20">
        <f t="shared" si="7"/>
        <v>14.051094890510948</v>
      </c>
      <c r="BJ9" s="20">
        <f t="shared" si="8"/>
        <v>14.360770577933449</v>
      </c>
      <c r="BK9" s="20">
        <f t="shared" si="9"/>
        <v>14.355628058727568</v>
      </c>
      <c r="BL9" s="20">
        <f t="shared" si="10"/>
        <v>18.181818181818183</v>
      </c>
      <c r="BM9" s="20">
        <f t="shared" si="11"/>
        <v>20.779220779220779</v>
      </c>
      <c r="BN9" s="20">
        <f t="shared" si="12"/>
        <v>21.345407503234153</v>
      </c>
      <c r="BO9" s="20">
        <f t="shared" si="13"/>
        <v>19.919246298788696</v>
      </c>
      <c r="BP9" s="20">
        <f t="shared" si="14"/>
        <v>17.571059431524546</v>
      </c>
      <c r="BQ9" s="20">
        <f t="shared" si="15"/>
        <v>16.487455197132618</v>
      </c>
      <c r="BR9" s="20">
        <f t="shared" si="16"/>
        <v>17.257683215130022</v>
      </c>
      <c r="BS9" s="20">
        <f t="shared" si="17"/>
        <v>20.238095238095237</v>
      </c>
      <c r="BT9" s="20">
        <f t="shared" si="18"/>
        <v>22.478070175438596</v>
      </c>
      <c r="BU9" s="20">
        <f t="shared" si="19"/>
        <v>24.774774774774773</v>
      </c>
      <c r="BV9" s="20">
        <f t="shared" si="20"/>
        <v>29.387331256490135</v>
      </c>
      <c r="BW9" s="20">
        <f t="shared" si="21"/>
        <v>29.88624612202689</v>
      </c>
      <c r="BX9" s="20">
        <f t="shared" si="22"/>
        <v>31.943031536113935</v>
      </c>
    </row>
    <row r="10" spans="1:76" ht="37">
      <c r="C10" s="21" t="s">
        <v>45</v>
      </c>
      <c r="D10" s="15">
        <v>777</v>
      </c>
      <c r="E10" s="15">
        <v>186</v>
      </c>
      <c r="F10" s="15">
        <v>795</v>
      </c>
      <c r="G10" s="15">
        <v>174</v>
      </c>
      <c r="H10" s="15">
        <v>834</v>
      </c>
      <c r="I10" s="15">
        <v>138</v>
      </c>
      <c r="J10" s="15">
        <v>777</v>
      </c>
      <c r="K10" s="15">
        <v>111</v>
      </c>
      <c r="L10" s="15">
        <v>693</v>
      </c>
      <c r="M10" s="15">
        <v>108</v>
      </c>
      <c r="N10" s="15">
        <v>717</v>
      </c>
      <c r="O10" s="15">
        <v>108</v>
      </c>
      <c r="P10" s="15">
        <v>819</v>
      </c>
      <c r="Q10" s="15">
        <v>117</v>
      </c>
      <c r="R10" s="15">
        <v>807</v>
      </c>
      <c r="S10" s="15">
        <v>147</v>
      </c>
      <c r="T10" s="15">
        <v>804</v>
      </c>
      <c r="U10" s="15">
        <v>129</v>
      </c>
      <c r="V10" s="15">
        <v>855</v>
      </c>
      <c r="W10" s="15">
        <v>159</v>
      </c>
      <c r="X10" s="15">
        <v>948</v>
      </c>
      <c r="Y10" s="15">
        <v>186</v>
      </c>
      <c r="Z10" s="15">
        <v>1014</v>
      </c>
      <c r="AA10" s="15">
        <v>204</v>
      </c>
      <c r="AB10" s="15">
        <v>1038</v>
      </c>
      <c r="AC10" s="15">
        <v>201</v>
      </c>
      <c r="AD10" s="15">
        <v>1041</v>
      </c>
      <c r="AE10" s="15">
        <v>222</v>
      </c>
      <c r="AF10" s="15">
        <v>1047</v>
      </c>
      <c r="AG10" s="15">
        <v>249</v>
      </c>
      <c r="AH10" s="15">
        <v>1083</v>
      </c>
      <c r="AI10" s="15">
        <v>300</v>
      </c>
      <c r="AJ10" s="15">
        <v>1044</v>
      </c>
      <c r="AK10" s="15">
        <v>294</v>
      </c>
      <c r="AL10" s="15">
        <v>1020</v>
      </c>
      <c r="AM10" s="15">
        <v>252</v>
      </c>
      <c r="AN10" s="15">
        <v>1065</v>
      </c>
      <c r="AO10" s="15">
        <v>270</v>
      </c>
      <c r="AP10" s="15">
        <v>1017</v>
      </c>
      <c r="AQ10" s="15">
        <v>306</v>
      </c>
      <c r="AR10" s="15">
        <v>942</v>
      </c>
      <c r="AS10" s="15">
        <v>324</v>
      </c>
      <c r="AT10" s="15">
        <v>942</v>
      </c>
      <c r="AU10" s="15">
        <v>369</v>
      </c>
      <c r="AV10" s="15">
        <v>903</v>
      </c>
      <c r="AW10" s="15">
        <v>318</v>
      </c>
      <c r="AY10" s="21" t="s">
        <v>45</v>
      </c>
      <c r="BA10" s="21" t="s">
        <v>45</v>
      </c>
      <c r="BB10" s="20">
        <f t="shared" si="0"/>
        <v>23.938223938223938</v>
      </c>
      <c r="BC10" s="20">
        <f t="shared" si="1"/>
        <v>21.886792452830189</v>
      </c>
      <c r="BD10" s="20">
        <f t="shared" si="2"/>
        <v>16.546762589928058</v>
      </c>
      <c r="BE10" s="20">
        <f t="shared" si="3"/>
        <v>14.285714285714285</v>
      </c>
      <c r="BF10" s="20">
        <f t="shared" si="4"/>
        <v>15.584415584415584</v>
      </c>
      <c r="BG10" s="20">
        <f t="shared" si="5"/>
        <v>15.062761506276152</v>
      </c>
      <c r="BH10" s="20">
        <f t="shared" si="6"/>
        <v>14.285714285714285</v>
      </c>
      <c r="BI10" s="20">
        <f t="shared" si="7"/>
        <v>18.21561338289963</v>
      </c>
      <c r="BJ10" s="20">
        <f t="shared" si="8"/>
        <v>16.044776119402986</v>
      </c>
      <c r="BK10" s="20">
        <f t="shared" si="9"/>
        <v>18.596491228070175</v>
      </c>
      <c r="BL10" s="20">
        <f t="shared" si="10"/>
        <v>19.62025316455696</v>
      </c>
      <c r="BM10" s="20">
        <f t="shared" si="11"/>
        <v>20.118343195266274</v>
      </c>
      <c r="BN10" s="20">
        <f t="shared" si="12"/>
        <v>19.364161849710982</v>
      </c>
      <c r="BO10" s="20">
        <f t="shared" si="13"/>
        <v>21.32564841498559</v>
      </c>
      <c r="BP10" s="20">
        <f t="shared" si="14"/>
        <v>23.782234957020059</v>
      </c>
      <c r="BQ10" s="20">
        <f t="shared" si="15"/>
        <v>27.70083102493075</v>
      </c>
      <c r="BR10" s="20">
        <f t="shared" si="16"/>
        <v>28.160919540229884</v>
      </c>
      <c r="BS10" s="20">
        <f t="shared" si="17"/>
        <v>24.705882352941178</v>
      </c>
      <c r="BT10" s="20">
        <f t="shared" si="18"/>
        <v>25.352112676056336</v>
      </c>
      <c r="BU10" s="20">
        <f t="shared" si="19"/>
        <v>30.088495575221241</v>
      </c>
      <c r="BV10" s="20">
        <f t="shared" si="20"/>
        <v>34.394904458598724</v>
      </c>
      <c r="BW10" s="20">
        <f t="shared" si="21"/>
        <v>39.171974522292999</v>
      </c>
      <c r="BX10" s="20">
        <f t="shared" si="22"/>
        <v>35.215946843853821</v>
      </c>
    </row>
    <row r="11" spans="1:76" ht="25">
      <c r="C11" s="21" t="s">
        <v>46</v>
      </c>
      <c r="D11" s="15">
        <v>12372</v>
      </c>
      <c r="E11" s="15">
        <v>1758</v>
      </c>
      <c r="F11" s="15">
        <v>12855</v>
      </c>
      <c r="G11" s="15">
        <v>1791</v>
      </c>
      <c r="H11" s="15">
        <v>12453</v>
      </c>
      <c r="I11" s="15">
        <v>1614</v>
      </c>
      <c r="J11" s="15">
        <v>12072</v>
      </c>
      <c r="K11" s="15">
        <v>1527</v>
      </c>
      <c r="L11" s="15">
        <v>12237</v>
      </c>
      <c r="M11" s="15">
        <v>1662</v>
      </c>
      <c r="N11" s="15">
        <v>12261</v>
      </c>
      <c r="O11" s="15">
        <v>1794</v>
      </c>
      <c r="P11" s="15">
        <v>13779</v>
      </c>
      <c r="Q11" s="15">
        <v>1962</v>
      </c>
      <c r="R11" s="15">
        <v>14154</v>
      </c>
      <c r="S11" s="15">
        <v>2166</v>
      </c>
      <c r="T11" s="15">
        <v>14634</v>
      </c>
      <c r="U11" s="15">
        <v>2376</v>
      </c>
      <c r="V11" s="15">
        <v>15552</v>
      </c>
      <c r="W11" s="15">
        <v>2472</v>
      </c>
      <c r="X11" s="15">
        <v>17199</v>
      </c>
      <c r="Y11" s="15">
        <v>2724</v>
      </c>
      <c r="Z11" s="15">
        <v>19338</v>
      </c>
      <c r="AA11" s="15">
        <v>3078</v>
      </c>
      <c r="AB11" s="15">
        <v>19908</v>
      </c>
      <c r="AC11" s="15">
        <v>2934</v>
      </c>
      <c r="AD11" s="15">
        <v>20988</v>
      </c>
      <c r="AE11" s="15">
        <v>3075</v>
      </c>
      <c r="AF11" s="15">
        <v>20796</v>
      </c>
      <c r="AG11" s="15">
        <v>2949</v>
      </c>
      <c r="AH11" s="15">
        <v>20295</v>
      </c>
      <c r="AI11" s="15">
        <v>2949</v>
      </c>
      <c r="AJ11" s="15">
        <v>20442</v>
      </c>
      <c r="AK11" s="15">
        <v>3102</v>
      </c>
      <c r="AL11" s="15">
        <v>21489</v>
      </c>
      <c r="AM11" s="15">
        <v>3588</v>
      </c>
      <c r="AN11" s="15">
        <v>22371</v>
      </c>
      <c r="AO11" s="15">
        <v>4032</v>
      </c>
      <c r="AP11" s="15">
        <v>23307</v>
      </c>
      <c r="AQ11" s="15">
        <v>4605</v>
      </c>
      <c r="AR11" s="15">
        <v>23718</v>
      </c>
      <c r="AS11" s="15">
        <v>5118</v>
      </c>
      <c r="AT11" s="15">
        <v>24399</v>
      </c>
      <c r="AU11" s="15">
        <v>5652</v>
      </c>
      <c r="AV11" s="15">
        <v>25281</v>
      </c>
      <c r="AW11" s="15">
        <v>6273</v>
      </c>
      <c r="AY11" s="21" t="s">
        <v>46</v>
      </c>
      <c r="BA11" s="21" t="s">
        <v>46</v>
      </c>
      <c r="BB11" s="20">
        <f t="shared" si="0"/>
        <v>14.209505334626577</v>
      </c>
      <c r="BC11" s="20">
        <f t="shared" si="1"/>
        <v>13.932322053675614</v>
      </c>
      <c r="BD11" s="20">
        <f t="shared" si="2"/>
        <v>12.960732353649723</v>
      </c>
      <c r="BE11" s="20">
        <f t="shared" si="3"/>
        <v>12.64910536779324</v>
      </c>
      <c r="BF11" s="20">
        <f t="shared" si="4"/>
        <v>13.581760235351803</v>
      </c>
      <c r="BG11" s="20">
        <f t="shared" si="5"/>
        <v>14.631759236603866</v>
      </c>
      <c r="BH11" s="20">
        <f t="shared" si="6"/>
        <v>14.239059438275635</v>
      </c>
      <c r="BI11" s="20">
        <f t="shared" si="7"/>
        <v>15.303094531581179</v>
      </c>
      <c r="BJ11" s="20">
        <f t="shared" si="8"/>
        <v>16.236162361623617</v>
      </c>
      <c r="BK11" s="20">
        <f t="shared" si="9"/>
        <v>15.895061728395063</v>
      </c>
      <c r="BL11" s="20">
        <f t="shared" si="10"/>
        <v>15.83813012384441</v>
      </c>
      <c r="BM11" s="20">
        <f t="shared" si="11"/>
        <v>15.916847657461991</v>
      </c>
      <c r="BN11" s="20">
        <f t="shared" si="12"/>
        <v>14.737793851717903</v>
      </c>
      <c r="BO11" s="20">
        <f t="shared" si="13"/>
        <v>14.651229273870783</v>
      </c>
      <c r="BP11" s="20">
        <f t="shared" si="14"/>
        <v>14.180611656087711</v>
      </c>
      <c r="BQ11" s="20">
        <f t="shared" si="15"/>
        <v>14.530672579453066</v>
      </c>
      <c r="BR11" s="20">
        <f t="shared" si="16"/>
        <v>15.1746404461403</v>
      </c>
      <c r="BS11" s="20">
        <f t="shared" si="17"/>
        <v>16.696914700544465</v>
      </c>
      <c r="BT11" s="20">
        <f t="shared" si="18"/>
        <v>18.023333780340618</v>
      </c>
      <c r="BU11" s="20">
        <f t="shared" si="19"/>
        <v>19.758012614236069</v>
      </c>
      <c r="BV11" s="20">
        <f t="shared" si="20"/>
        <v>21.578547938274728</v>
      </c>
      <c r="BW11" s="20">
        <f t="shared" si="21"/>
        <v>23.164883806713391</v>
      </c>
      <c r="BX11" s="20">
        <f t="shared" si="22"/>
        <v>24.813100747597009</v>
      </c>
    </row>
    <row r="12" spans="1:76">
      <c r="C12" t="s">
        <v>37</v>
      </c>
      <c r="D12" s="15">
        <v>14448</v>
      </c>
      <c r="E12" s="15">
        <v>2067</v>
      </c>
      <c r="F12" s="15">
        <v>14622</v>
      </c>
      <c r="G12" s="15">
        <v>1674</v>
      </c>
      <c r="H12" s="15">
        <v>14652</v>
      </c>
      <c r="I12" s="15">
        <v>1359</v>
      </c>
      <c r="J12" s="15">
        <v>14607</v>
      </c>
      <c r="K12" s="15">
        <v>1176</v>
      </c>
      <c r="L12" s="15">
        <v>14766</v>
      </c>
      <c r="M12" s="15">
        <v>1206</v>
      </c>
      <c r="N12" s="15">
        <v>15306</v>
      </c>
      <c r="O12" s="15">
        <v>1275</v>
      </c>
      <c r="P12" s="15">
        <v>16071</v>
      </c>
      <c r="Q12" s="15">
        <v>1443</v>
      </c>
      <c r="R12" s="15">
        <v>16740</v>
      </c>
      <c r="S12" s="15">
        <v>1719</v>
      </c>
      <c r="T12" s="15">
        <v>16965</v>
      </c>
      <c r="U12" s="15">
        <v>1923</v>
      </c>
      <c r="V12" s="15">
        <v>18036</v>
      </c>
      <c r="W12" s="15">
        <v>2208</v>
      </c>
      <c r="X12" s="15">
        <v>19839</v>
      </c>
      <c r="Y12" s="15">
        <v>2610</v>
      </c>
      <c r="Z12" s="15">
        <v>21141</v>
      </c>
      <c r="AA12" s="15">
        <v>2997</v>
      </c>
      <c r="AB12" s="15">
        <v>21378</v>
      </c>
      <c r="AC12" s="15">
        <v>3015</v>
      </c>
      <c r="AD12" s="15">
        <v>21096</v>
      </c>
      <c r="AE12" s="15">
        <v>3012</v>
      </c>
      <c r="AF12" s="15">
        <v>22536</v>
      </c>
      <c r="AG12" s="15">
        <v>3336</v>
      </c>
      <c r="AH12" s="15">
        <v>26628</v>
      </c>
      <c r="AI12" s="15">
        <v>3312</v>
      </c>
      <c r="AJ12" s="15">
        <v>27798</v>
      </c>
      <c r="AK12" s="15">
        <v>3393</v>
      </c>
      <c r="AL12" s="15">
        <v>29910</v>
      </c>
      <c r="AM12" s="15">
        <v>4098</v>
      </c>
      <c r="AN12" s="15">
        <v>30984</v>
      </c>
      <c r="AO12" s="15">
        <v>4758</v>
      </c>
      <c r="AP12" s="15">
        <v>31782</v>
      </c>
      <c r="AQ12" s="15">
        <v>5457</v>
      </c>
      <c r="AR12" s="15">
        <v>33393</v>
      </c>
      <c r="AS12" s="15">
        <v>6516</v>
      </c>
      <c r="AT12" s="15">
        <v>35229</v>
      </c>
      <c r="AU12" s="15">
        <v>7611</v>
      </c>
      <c r="AV12" s="15">
        <v>36528</v>
      </c>
      <c r="AW12" s="15">
        <v>8481</v>
      </c>
      <c r="AY12" t="s">
        <v>37</v>
      </c>
      <c r="BA12" t="s">
        <v>37</v>
      </c>
      <c r="BB12" s="20">
        <f t="shared" si="0"/>
        <v>14.306478405315614</v>
      </c>
      <c r="BC12" s="20">
        <f t="shared" si="1"/>
        <v>11.448502256873205</v>
      </c>
      <c r="BD12" s="20">
        <f t="shared" si="2"/>
        <v>9.2751842751842748</v>
      </c>
      <c r="BE12" s="20">
        <f t="shared" si="3"/>
        <v>8.0509344834668308</v>
      </c>
      <c r="BF12" s="20">
        <f t="shared" si="4"/>
        <v>8.1674116212921568</v>
      </c>
      <c r="BG12" s="20">
        <f t="shared" si="5"/>
        <v>8.3300666405331238</v>
      </c>
      <c r="BH12" s="20">
        <f t="shared" si="6"/>
        <v>8.9789061041627782</v>
      </c>
      <c r="BI12" s="20">
        <f t="shared" si="7"/>
        <v>10.268817204301076</v>
      </c>
      <c r="BJ12" s="20">
        <f t="shared" si="8"/>
        <v>11.335101679929267</v>
      </c>
      <c r="BK12" s="20">
        <f t="shared" si="9"/>
        <v>12.242182302062542</v>
      </c>
      <c r="BL12" s="20">
        <f t="shared" si="10"/>
        <v>13.155905035536064</v>
      </c>
      <c r="BM12" s="20">
        <f t="shared" si="11"/>
        <v>14.17624521072797</v>
      </c>
      <c r="BN12" s="20">
        <f t="shared" si="12"/>
        <v>14.103283749649172</v>
      </c>
      <c r="BO12" s="20">
        <f t="shared" si="13"/>
        <v>14.277588168373152</v>
      </c>
      <c r="BP12" s="20">
        <f t="shared" si="14"/>
        <v>14.802981895633652</v>
      </c>
      <c r="BQ12" s="20">
        <f t="shared" si="15"/>
        <v>12.438035150968906</v>
      </c>
      <c r="BR12" s="20">
        <f t="shared" si="16"/>
        <v>12.205914094539176</v>
      </c>
      <c r="BS12" s="20">
        <f t="shared" si="17"/>
        <v>13.70110330992979</v>
      </c>
      <c r="BT12" s="20">
        <f t="shared" si="18"/>
        <v>15.356312935708752</v>
      </c>
      <c r="BU12" s="20">
        <f t="shared" si="19"/>
        <v>17.170096280913725</v>
      </c>
      <c r="BV12" s="20">
        <f t="shared" si="20"/>
        <v>19.513071601832717</v>
      </c>
      <c r="BW12" s="20">
        <f t="shared" si="21"/>
        <v>21.604360044281702</v>
      </c>
      <c r="BX12" s="20">
        <f t="shared" si="22"/>
        <v>23.217805519053876</v>
      </c>
    </row>
    <row r="13" spans="1:76" ht="25">
      <c r="C13" s="21" t="s">
        <v>47</v>
      </c>
      <c r="D13" s="15">
        <v>1449</v>
      </c>
      <c r="E13" s="15">
        <v>225</v>
      </c>
      <c r="F13" s="15">
        <v>1506</v>
      </c>
      <c r="G13" s="15">
        <v>240</v>
      </c>
      <c r="H13" s="15">
        <v>1491</v>
      </c>
      <c r="I13" s="15">
        <v>192</v>
      </c>
      <c r="J13" s="15">
        <v>1428</v>
      </c>
      <c r="K13" s="15">
        <v>144</v>
      </c>
      <c r="L13" s="15">
        <v>1407</v>
      </c>
      <c r="M13" s="15">
        <v>123</v>
      </c>
      <c r="N13" s="15">
        <v>1353</v>
      </c>
      <c r="O13" s="15">
        <v>111</v>
      </c>
      <c r="P13" s="15">
        <v>1344</v>
      </c>
      <c r="Q13" s="15">
        <v>150</v>
      </c>
      <c r="R13" s="15">
        <v>1320</v>
      </c>
      <c r="S13" s="15">
        <v>156</v>
      </c>
      <c r="T13" s="15">
        <v>1257</v>
      </c>
      <c r="U13" s="15">
        <v>147</v>
      </c>
      <c r="V13" s="15">
        <v>1320</v>
      </c>
      <c r="W13" s="15">
        <v>168</v>
      </c>
      <c r="X13" s="15">
        <v>1215</v>
      </c>
      <c r="Y13" s="15">
        <v>180</v>
      </c>
      <c r="Z13" s="15">
        <v>1506</v>
      </c>
      <c r="AA13" s="15">
        <v>279</v>
      </c>
      <c r="AB13" s="15">
        <v>1572</v>
      </c>
      <c r="AC13" s="15">
        <v>273</v>
      </c>
      <c r="AD13" s="15">
        <v>1584</v>
      </c>
      <c r="AE13" s="15">
        <v>264</v>
      </c>
      <c r="AF13" s="15">
        <v>1776</v>
      </c>
      <c r="AG13" s="15">
        <v>282</v>
      </c>
      <c r="AH13" s="15">
        <v>1698</v>
      </c>
      <c r="AI13" s="15">
        <v>255</v>
      </c>
      <c r="AJ13" s="15">
        <v>1767</v>
      </c>
      <c r="AK13" s="15">
        <v>255</v>
      </c>
      <c r="AL13" s="15">
        <v>1749</v>
      </c>
      <c r="AM13" s="15">
        <v>285</v>
      </c>
      <c r="AN13" s="15">
        <v>1767</v>
      </c>
      <c r="AO13" s="15">
        <v>327</v>
      </c>
      <c r="AP13" s="15">
        <v>1896</v>
      </c>
      <c r="AQ13" s="15">
        <v>384</v>
      </c>
      <c r="AR13" s="15">
        <v>2076</v>
      </c>
      <c r="AS13" s="15">
        <v>486</v>
      </c>
      <c r="AT13" s="15">
        <v>2232</v>
      </c>
      <c r="AU13" s="15">
        <v>555</v>
      </c>
      <c r="AV13" s="15">
        <v>2292</v>
      </c>
      <c r="AW13" s="15">
        <v>627</v>
      </c>
      <c r="AY13" s="21" t="s">
        <v>47</v>
      </c>
      <c r="BA13" s="21" t="s">
        <v>47</v>
      </c>
      <c r="BB13" s="20">
        <f t="shared" si="0"/>
        <v>15.527950310559005</v>
      </c>
      <c r="BC13" s="20">
        <f t="shared" si="1"/>
        <v>15.936254980079681</v>
      </c>
      <c r="BD13" s="20">
        <f t="shared" si="2"/>
        <v>12.877263581488934</v>
      </c>
      <c r="BE13" s="20">
        <f t="shared" si="3"/>
        <v>10.084033613445378</v>
      </c>
      <c r="BF13" s="20">
        <f t="shared" si="4"/>
        <v>8.7420042643923246</v>
      </c>
      <c r="BG13" s="20">
        <f t="shared" si="5"/>
        <v>8.2039911308204001</v>
      </c>
      <c r="BH13" s="20">
        <f t="shared" si="6"/>
        <v>11.160714285714286</v>
      </c>
      <c r="BI13" s="20">
        <f t="shared" si="7"/>
        <v>11.818181818181818</v>
      </c>
      <c r="BJ13" s="20">
        <f t="shared" si="8"/>
        <v>11.694510739856803</v>
      </c>
      <c r="BK13" s="20">
        <f t="shared" si="9"/>
        <v>12.727272727272727</v>
      </c>
      <c r="BL13" s="20">
        <f t="shared" si="10"/>
        <v>14.814814814814813</v>
      </c>
      <c r="BM13" s="20">
        <f t="shared" si="11"/>
        <v>18.525896414342629</v>
      </c>
      <c r="BN13" s="20">
        <f t="shared" si="12"/>
        <v>17.36641221374046</v>
      </c>
      <c r="BO13" s="20">
        <f t="shared" si="13"/>
        <v>16.666666666666664</v>
      </c>
      <c r="BP13" s="20">
        <f t="shared" si="14"/>
        <v>15.878378378378377</v>
      </c>
      <c r="BQ13" s="20">
        <f t="shared" si="15"/>
        <v>15.01766784452297</v>
      </c>
      <c r="BR13" s="20">
        <f t="shared" si="16"/>
        <v>14.431239388794568</v>
      </c>
      <c r="BS13" s="20">
        <f t="shared" si="17"/>
        <v>16.295025728987994</v>
      </c>
      <c r="BT13" s="20">
        <f t="shared" si="18"/>
        <v>18.505942275042443</v>
      </c>
      <c r="BU13" s="20">
        <f t="shared" si="19"/>
        <v>20.253164556962027</v>
      </c>
      <c r="BV13" s="20">
        <f t="shared" si="20"/>
        <v>23.410404624277454</v>
      </c>
      <c r="BW13" s="20">
        <f t="shared" si="21"/>
        <v>24.865591397849464</v>
      </c>
      <c r="BX13" s="20">
        <f t="shared" si="22"/>
        <v>27.356020942408378</v>
      </c>
    </row>
    <row r="14" spans="1:76" ht="37">
      <c r="C14" s="21" t="s">
        <v>58</v>
      </c>
      <c r="D14" s="15">
        <v>1164</v>
      </c>
      <c r="E14" s="15">
        <v>333</v>
      </c>
      <c r="F14" s="15">
        <v>1131</v>
      </c>
      <c r="G14" s="15">
        <v>270</v>
      </c>
      <c r="H14" s="15">
        <v>1176</v>
      </c>
      <c r="I14" s="15">
        <v>237</v>
      </c>
      <c r="J14" s="15">
        <v>1173</v>
      </c>
      <c r="K14" s="15">
        <v>192</v>
      </c>
      <c r="L14" s="15">
        <v>1140</v>
      </c>
      <c r="M14" s="15">
        <v>195</v>
      </c>
      <c r="N14" s="15">
        <v>1101</v>
      </c>
      <c r="O14" s="15">
        <v>180</v>
      </c>
      <c r="P14" s="15">
        <v>1116</v>
      </c>
      <c r="Q14" s="15">
        <v>201</v>
      </c>
      <c r="R14" s="15">
        <v>1284</v>
      </c>
      <c r="S14" s="15">
        <v>228</v>
      </c>
      <c r="T14" s="15">
        <v>1233</v>
      </c>
      <c r="U14" s="15">
        <v>234</v>
      </c>
      <c r="V14" s="15">
        <v>1203</v>
      </c>
      <c r="W14" s="15">
        <v>237</v>
      </c>
      <c r="X14" s="15">
        <v>1326</v>
      </c>
      <c r="Y14" s="15">
        <v>294</v>
      </c>
      <c r="Z14" s="15">
        <v>1539</v>
      </c>
      <c r="AA14" s="15">
        <v>432</v>
      </c>
      <c r="AB14" s="15">
        <v>1458</v>
      </c>
      <c r="AC14" s="15">
        <v>417</v>
      </c>
      <c r="AD14" s="15">
        <v>1095</v>
      </c>
      <c r="AE14" s="15">
        <v>300</v>
      </c>
      <c r="AF14" s="15">
        <v>1095</v>
      </c>
      <c r="AG14" s="15">
        <v>300</v>
      </c>
      <c r="AH14" s="15">
        <v>1095</v>
      </c>
      <c r="AI14" s="15">
        <v>300</v>
      </c>
      <c r="AJ14" s="15">
        <v>1716</v>
      </c>
      <c r="AK14" s="15">
        <v>84</v>
      </c>
      <c r="AL14" s="15">
        <v>2274</v>
      </c>
      <c r="AM14" s="15">
        <v>513</v>
      </c>
      <c r="AN14" s="15">
        <v>2322</v>
      </c>
      <c r="AO14" s="15">
        <v>648</v>
      </c>
      <c r="AP14" s="15">
        <v>2463</v>
      </c>
      <c r="AQ14" s="15">
        <v>747</v>
      </c>
      <c r="AR14" s="15">
        <v>2538</v>
      </c>
      <c r="AS14" s="15">
        <v>861</v>
      </c>
      <c r="AT14" s="15">
        <v>2538</v>
      </c>
      <c r="AU14" s="15">
        <v>924</v>
      </c>
      <c r="AV14" s="15">
        <v>2517</v>
      </c>
      <c r="AW14" s="15">
        <v>951</v>
      </c>
      <c r="AY14" s="21" t="s">
        <v>58</v>
      </c>
      <c r="BA14" s="21" t="s">
        <v>58</v>
      </c>
      <c r="BB14" s="20">
        <f t="shared" si="0"/>
        <v>28.60824742268041</v>
      </c>
      <c r="BC14" s="20">
        <f t="shared" si="1"/>
        <v>23.872679045092838</v>
      </c>
      <c r="BD14" s="20">
        <f t="shared" si="2"/>
        <v>20.153061224489797</v>
      </c>
      <c r="BE14" s="20">
        <f t="shared" si="3"/>
        <v>16.368286445012789</v>
      </c>
      <c r="BF14" s="20">
        <f t="shared" si="4"/>
        <v>17.105263157894736</v>
      </c>
      <c r="BG14" s="20">
        <f t="shared" si="5"/>
        <v>16.348773841961854</v>
      </c>
      <c r="BH14" s="20">
        <f t="shared" si="6"/>
        <v>18.010752688172044</v>
      </c>
      <c r="BI14" s="20">
        <f t="shared" si="7"/>
        <v>17.75700934579439</v>
      </c>
      <c r="BJ14" s="20">
        <f t="shared" si="8"/>
        <v>18.978102189781019</v>
      </c>
      <c r="BK14" s="20">
        <f t="shared" si="9"/>
        <v>19.700748129675809</v>
      </c>
      <c r="BL14" s="20">
        <f t="shared" si="10"/>
        <v>22.171945701357465</v>
      </c>
      <c r="BM14" s="20">
        <f t="shared" si="11"/>
        <v>28.07017543859649</v>
      </c>
      <c r="BN14" s="20">
        <f t="shared" si="12"/>
        <v>28.600823045267486</v>
      </c>
      <c r="BO14" s="20">
        <f t="shared" si="13"/>
        <v>27.397260273972602</v>
      </c>
      <c r="BP14" s="20">
        <f t="shared" si="14"/>
        <v>27.397260273972602</v>
      </c>
      <c r="BQ14" s="20">
        <f t="shared" si="15"/>
        <v>27.397260273972602</v>
      </c>
      <c r="BR14" s="20">
        <f t="shared" si="16"/>
        <v>4.895104895104895</v>
      </c>
      <c r="BS14" s="20">
        <f t="shared" si="17"/>
        <v>22.559366754617415</v>
      </c>
      <c r="BT14" s="20">
        <f t="shared" si="18"/>
        <v>27.906976744186046</v>
      </c>
      <c r="BU14" s="20">
        <f t="shared" si="19"/>
        <v>30.328867235079173</v>
      </c>
      <c r="BV14" s="20">
        <f t="shared" si="20"/>
        <v>33.924349881796687</v>
      </c>
      <c r="BW14" s="20">
        <f t="shared" si="21"/>
        <v>36.406619385342793</v>
      </c>
      <c r="BX14" s="20">
        <f t="shared" si="22"/>
        <v>37.783075089392135</v>
      </c>
    </row>
    <row r="15" spans="1:76">
      <c r="C15" t="s">
        <v>40</v>
      </c>
      <c r="D15" s="15">
        <v>3045</v>
      </c>
      <c r="E15" s="15">
        <v>477</v>
      </c>
      <c r="F15" s="15">
        <v>3126</v>
      </c>
      <c r="G15" s="15">
        <v>459</v>
      </c>
      <c r="H15" s="15">
        <v>2976</v>
      </c>
      <c r="I15" s="15">
        <v>369</v>
      </c>
      <c r="J15" s="15">
        <v>2895</v>
      </c>
      <c r="K15" s="15">
        <v>315</v>
      </c>
      <c r="L15" s="15">
        <v>2994</v>
      </c>
      <c r="M15" s="15">
        <v>348</v>
      </c>
      <c r="N15" s="15">
        <v>3141</v>
      </c>
      <c r="O15" s="15">
        <v>381</v>
      </c>
      <c r="P15" s="15">
        <v>3180</v>
      </c>
      <c r="Q15" s="15">
        <v>354</v>
      </c>
      <c r="R15" s="15">
        <v>3426</v>
      </c>
      <c r="S15" s="15">
        <v>459</v>
      </c>
      <c r="T15" s="15">
        <v>3699</v>
      </c>
      <c r="U15" s="15">
        <v>594</v>
      </c>
      <c r="V15" s="15">
        <v>3924</v>
      </c>
      <c r="W15" s="15">
        <v>651</v>
      </c>
      <c r="X15" s="15">
        <v>4362</v>
      </c>
      <c r="Y15" s="15">
        <v>669</v>
      </c>
      <c r="Z15" s="15">
        <v>4695</v>
      </c>
      <c r="AA15" s="15">
        <v>750</v>
      </c>
      <c r="AB15" s="15">
        <v>5163</v>
      </c>
      <c r="AC15" s="15">
        <v>876</v>
      </c>
      <c r="AD15" s="15">
        <v>5631</v>
      </c>
      <c r="AE15" s="15">
        <v>1077</v>
      </c>
      <c r="AF15" s="15">
        <v>5415</v>
      </c>
      <c r="AG15" s="15">
        <v>972</v>
      </c>
      <c r="AH15" s="15">
        <v>5655</v>
      </c>
      <c r="AI15" s="15">
        <v>1059</v>
      </c>
      <c r="AJ15" s="15">
        <v>5898</v>
      </c>
      <c r="AK15" s="15">
        <v>1230</v>
      </c>
      <c r="AL15" s="15">
        <v>6708</v>
      </c>
      <c r="AM15" s="15">
        <v>1563</v>
      </c>
      <c r="AN15" s="15">
        <v>6900</v>
      </c>
      <c r="AO15" s="15">
        <v>1752</v>
      </c>
      <c r="AP15" s="15">
        <v>7200</v>
      </c>
      <c r="AQ15" s="15">
        <v>1794</v>
      </c>
      <c r="AR15" s="15">
        <v>7281</v>
      </c>
      <c r="AS15" s="15">
        <v>1791</v>
      </c>
      <c r="AT15" s="15">
        <v>8478</v>
      </c>
      <c r="AU15" s="15">
        <v>1953</v>
      </c>
      <c r="AV15" s="15">
        <v>8652</v>
      </c>
      <c r="AW15" s="15">
        <v>2100</v>
      </c>
      <c r="AY15" t="s">
        <v>40</v>
      </c>
      <c r="BA15" t="s">
        <v>40</v>
      </c>
      <c r="BB15" s="20">
        <f t="shared" si="0"/>
        <v>15.665024630541872</v>
      </c>
      <c r="BC15" s="20">
        <f t="shared" si="1"/>
        <v>14.683301343570058</v>
      </c>
      <c r="BD15" s="20">
        <f t="shared" si="2"/>
        <v>12.399193548387096</v>
      </c>
      <c r="BE15" s="20">
        <f t="shared" si="3"/>
        <v>10.880829015544041</v>
      </c>
      <c r="BF15" s="20">
        <f t="shared" si="4"/>
        <v>11.623246492985972</v>
      </c>
      <c r="BG15" s="20">
        <f t="shared" si="5"/>
        <v>12.129894937917861</v>
      </c>
      <c r="BH15" s="20">
        <f t="shared" si="6"/>
        <v>11.132075471698114</v>
      </c>
      <c r="BI15" s="20">
        <f t="shared" si="7"/>
        <v>13.39754816112084</v>
      </c>
      <c r="BJ15" s="20">
        <f t="shared" si="8"/>
        <v>16.058394160583941</v>
      </c>
      <c r="BK15" s="20">
        <f t="shared" si="9"/>
        <v>16.590214067278289</v>
      </c>
      <c r="BL15" s="20">
        <f t="shared" si="10"/>
        <v>15.337001375515818</v>
      </c>
      <c r="BM15" s="20">
        <f t="shared" si="11"/>
        <v>15.974440894568689</v>
      </c>
      <c r="BN15" s="20">
        <f t="shared" si="12"/>
        <v>16.966879721092386</v>
      </c>
      <c r="BO15" s="20">
        <f t="shared" si="13"/>
        <v>19.126265316995205</v>
      </c>
      <c r="BP15" s="20">
        <f t="shared" si="14"/>
        <v>17.950138504155124</v>
      </c>
      <c r="BQ15" s="20">
        <f t="shared" si="15"/>
        <v>18.726790450928384</v>
      </c>
      <c r="BR15" s="20">
        <f t="shared" si="16"/>
        <v>20.854526958290943</v>
      </c>
      <c r="BS15" s="20">
        <f t="shared" si="17"/>
        <v>23.300536672629697</v>
      </c>
      <c r="BT15" s="20">
        <f t="shared" si="18"/>
        <v>25.39130434782609</v>
      </c>
      <c r="BU15" s="20">
        <f t="shared" si="19"/>
        <v>24.916666666666668</v>
      </c>
      <c r="BV15" s="20">
        <f t="shared" si="20"/>
        <v>24.598269468479607</v>
      </c>
      <c r="BW15" s="20">
        <f t="shared" si="21"/>
        <v>23.036093418259025</v>
      </c>
      <c r="BX15" s="20">
        <f t="shared" si="22"/>
        <v>24.271844660194176</v>
      </c>
    </row>
    <row r="16" spans="1:76" ht="37">
      <c r="C16" s="21" t="s">
        <v>48</v>
      </c>
      <c r="D16" s="15">
        <v>5631</v>
      </c>
      <c r="E16" s="15">
        <v>939</v>
      </c>
      <c r="F16" s="15">
        <v>5922</v>
      </c>
      <c r="G16" s="15">
        <v>915</v>
      </c>
      <c r="H16" s="15">
        <v>6009</v>
      </c>
      <c r="I16" s="15">
        <v>918</v>
      </c>
      <c r="J16" s="15">
        <v>6150</v>
      </c>
      <c r="K16" s="15">
        <v>882</v>
      </c>
      <c r="L16" s="15">
        <v>6090</v>
      </c>
      <c r="M16" s="15">
        <v>861</v>
      </c>
      <c r="N16" s="15">
        <v>6153</v>
      </c>
      <c r="O16" s="15">
        <v>738</v>
      </c>
      <c r="P16" s="15">
        <v>6252</v>
      </c>
      <c r="Q16" s="15">
        <v>642</v>
      </c>
      <c r="R16" s="15">
        <v>6855</v>
      </c>
      <c r="S16" s="15">
        <v>759</v>
      </c>
      <c r="T16" s="15">
        <v>6726</v>
      </c>
      <c r="U16" s="15">
        <v>783</v>
      </c>
      <c r="V16" s="15">
        <v>7065</v>
      </c>
      <c r="W16" s="15">
        <v>912</v>
      </c>
      <c r="X16" s="15">
        <v>7893</v>
      </c>
      <c r="Y16" s="15">
        <v>1107</v>
      </c>
      <c r="Z16" s="15">
        <v>7857</v>
      </c>
      <c r="AA16" s="15">
        <v>1281</v>
      </c>
      <c r="AB16" s="15">
        <v>9774</v>
      </c>
      <c r="AC16" s="15">
        <v>2259</v>
      </c>
      <c r="AD16" s="15">
        <v>10155</v>
      </c>
      <c r="AE16" s="15">
        <v>2613</v>
      </c>
      <c r="AF16" s="15">
        <v>10890</v>
      </c>
      <c r="AG16" s="15">
        <v>2622</v>
      </c>
      <c r="AH16" s="15">
        <v>11061</v>
      </c>
      <c r="AI16" s="15">
        <v>2574</v>
      </c>
      <c r="AJ16" s="15">
        <v>11232</v>
      </c>
      <c r="AK16" s="15">
        <v>2847</v>
      </c>
      <c r="AL16" s="15">
        <v>10593</v>
      </c>
      <c r="AM16" s="15">
        <v>2625</v>
      </c>
      <c r="AN16" s="15">
        <v>11202</v>
      </c>
      <c r="AO16" s="15">
        <v>2820</v>
      </c>
      <c r="AP16" s="15">
        <v>11595</v>
      </c>
      <c r="AQ16" s="15">
        <v>3039</v>
      </c>
      <c r="AR16" s="15">
        <v>11379</v>
      </c>
      <c r="AS16" s="15">
        <v>3144</v>
      </c>
      <c r="AT16" s="15">
        <v>11313</v>
      </c>
      <c r="AU16" s="15">
        <v>3105</v>
      </c>
      <c r="AV16" s="15">
        <v>11085</v>
      </c>
      <c r="AW16" s="15">
        <v>3417</v>
      </c>
      <c r="AY16" s="21" t="s">
        <v>48</v>
      </c>
      <c r="BA16" s="21" t="s">
        <v>48</v>
      </c>
      <c r="BB16" s="20">
        <f t="shared" si="0"/>
        <v>16.675546084176879</v>
      </c>
      <c r="BC16" s="20">
        <f t="shared" si="1"/>
        <v>15.450861195542046</v>
      </c>
      <c r="BD16" s="20">
        <f t="shared" si="2"/>
        <v>15.277084373439839</v>
      </c>
      <c r="BE16" s="20">
        <f t="shared" si="3"/>
        <v>14.341463414634145</v>
      </c>
      <c r="BF16" s="20">
        <f t="shared" si="4"/>
        <v>14.13793103448276</v>
      </c>
      <c r="BG16" s="20">
        <f t="shared" si="5"/>
        <v>11.994149195514384</v>
      </c>
      <c r="BH16" s="20">
        <f t="shared" si="6"/>
        <v>10.268714011516316</v>
      </c>
      <c r="BI16" s="20">
        <f t="shared" si="7"/>
        <v>11.072210065645514</v>
      </c>
      <c r="BJ16" s="20">
        <f t="shared" si="8"/>
        <v>11.641391614629795</v>
      </c>
      <c r="BK16" s="20">
        <f t="shared" si="9"/>
        <v>12.908704883227177</v>
      </c>
      <c r="BL16" s="20">
        <f t="shared" si="10"/>
        <v>14.025085518814141</v>
      </c>
      <c r="BM16" s="20">
        <f t="shared" si="11"/>
        <v>16.30393279877816</v>
      </c>
      <c r="BN16" s="20">
        <f t="shared" si="12"/>
        <v>23.112338858195212</v>
      </c>
      <c r="BO16" s="20">
        <f t="shared" si="13"/>
        <v>25.73116691285081</v>
      </c>
      <c r="BP16" s="20">
        <f t="shared" si="14"/>
        <v>24.077134986225897</v>
      </c>
      <c r="BQ16" s="20">
        <f t="shared" si="15"/>
        <v>23.270951993490645</v>
      </c>
      <c r="BR16" s="20">
        <f t="shared" si="16"/>
        <v>25.347222222222221</v>
      </c>
      <c r="BS16" s="20">
        <f t="shared" si="17"/>
        <v>24.780515434721043</v>
      </c>
      <c r="BT16" s="20">
        <f t="shared" si="18"/>
        <v>25.174076057846811</v>
      </c>
      <c r="BU16" s="20">
        <f t="shared" si="19"/>
        <v>26.209573091849936</v>
      </c>
      <c r="BV16" s="20">
        <f t="shared" si="20"/>
        <v>27.629844450303192</v>
      </c>
      <c r="BW16" s="20">
        <f t="shared" si="21"/>
        <v>27.44630071599045</v>
      </c>
      <c r="BX16" s="20">
        <f t="shared" si="22"/>
        <v>30.825439783491206</v>
      </c>
    </row>
    <row r="17" spans="2:76">
      <c r="C17" s="21"/>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Y17" s="21"/>
      <c r="BA17" s="21"/>
      <c r="BB17" s="20"/>
      <c r="BC17" s="20"/>
      <c r="BD17" s="20"/>
      <c r="BE17" s="20"/>
      <c r="BF17" s="20"/>
      <c r="BG17" s="20"/>
      <c r="BH17" s="20"/>
      <c r="BI17" s="20"/>
      <c r="BJ17" s="20"/>
      <c r="BK17" s="20"/>
      <c r="BL17" s="20"/>
      <c r="BM17" s="20"/>
      <c r="BN17" s="20"/>
      <c r="BO17" s="20"/>
      <c r="BP17" s="20"/>
      <c r="BQ17" s="20"/>
      <c r="BR17" s="20"/>
      <c r="BS17" s="20"/>
      <c r="BT17" s="20"/>
      <c r="BU17" s="20"/>
      <c r="BV17" s="20"/>
      <c r="BW17" s="20"/>
      <c r="BX17" s="20" t="e">
        <f t="shared" si="22"/>
        <v>#DIV/0!</v>
      </c>
    </row>
    <row r="18" spans="2:76" ht="25">
      <c r="B18" s="21" t="s">
        <v>69</v>
      </c>
      <c r="C18" s="2" t="s">
        <v>32</v>
      </c>
      <c r="D18" s="15">
        <v>20910</v>
      </c>
      <c r="E18" s="15">
        <v>5739</v>
      </c>
      <c r="F18" s="15">
        <v>22122</v>
      </c>
      <c r="G18" s="15">
        <v>6144</v>
      </c>
      <c r="H18" s="15">
        <v>22665</v>
      </c>
      <c r="I18" s="15">
        <v>5814</v>
      </c>
      <c r="J18" s="15">
        <v>22764</v>
      </c>
      <c r="K18" s="15">
        <v>5265</v>
      </c>
      <c r="L18" s="15">
        <v>22758</v>
      </c>
      <c r="M18" s="15">
        <v>4986</v>
      </c>
      <c r="N18" s="15">
        <v>22722</v>
      </c>
      <c r="O18" s="15">
        <v>4557</v>
      </c>
      <c r="P18" s="15">
        <v>23724</v>
      </c>
      <c r="Q18" s="15">
        <v>4563</v>
      </c>
      <c r="R18" s="15">
        <v>23676</v>
      </c>
      <c r="S18" s="15">
        <v>4344</v>
      </c>
      <c r="T18" s="15">
        <v>23727</v>
      </c>
      <c r="U18" s="15">
        <v>4416</v>
      </c>
      <c r="V18" s="15">
        <v>24621</v>
      </c>
      <c r="W18" s="15">
        <v>4716</v>
      </c>
      <c r="X18" s="15">
        <v>26595</v>
      </c>
      <c r="Y18" s="15">
        <v>5469</v>
      </c>
      <c r="Z18" s="15">
        <v>29874</v>
      </c>
      <c r="AA18" s="15">
        <v>6681</v>
      </c>
      <c r="AB18" s="15">
        <v>32511</v>
      </c>
      <c r="AC18" s="15">
        <v>7332</v>
      </c>
      <c r="AD18" s="15">
        <v>34455</v>
      </c>
      <c r="AE18" s="15">
        <v>7725</v>
      </c>
      <c r="AF18" s="15">
        <v>36723</v>
      </c>
      <c r="AG18" s="15">
        <v>7713</v>
      </c>
      <c r="AH18" s="15">
        <v>38601</v>
      </c>
      <c r="AI18" s="15">
        <v>8055</v>
      </c>
      <c r="AJ18" s="15">
        <v>40260</v>
      </c>
      <c r="AK18" s="15">
        <v>8640</v>
      </c>
      <c r="AL18" s="15">
        <v>43158</v>
      </c>
      <c r="AM18" s="15">
        <v>10101</v>
      </c>
      <c r="AN18" s="15">
        <v>45102</v>
      </c>
      <c r="AO18" s="15">
        <v>11169</v>
      </c>
      <c r="AP18" s="15">
        <v>46782</v>
      </c>
      <c r="AQ18" s="15">
        <v>12648</v>
      </c>
      <c r="AR18" s="15">
        <v>48021</v>
      </c>
      <c r="AS18" s="15">
        <v>13788</v>
      </c>
      <c r="AT18" s="15">
        <v>48750</v>
      </c>
      <c r="AU18" s="15">
        <v>14832</v>
      </c>
      <c r="AV18" s="15">
        <v>49131</v>
      </c>
      <c r="AW18" s="15">
        <v>15810</v>
      </c>
      <c r="AX18" s="21"/>
      <c r="AY18" s="2" t="s">
        <v>32</v>
      </c>
      <c r="AZ18" s="21" t="s">
        <v>69</v>
      </c>
      <c r="BA18" s="2" t="s">
        <v>32</v>
      </c>
      <c r="BB18" s="20">
        <f>E18/D18*100</f>
        <v>27.446197991391681</v>
      </c>
      <c r="BC18" s="20">
        <f>G18/F18*100</f>
        <v>27.773257390832658</v>
      </c>
      <c r="BD18" s="20">
        <f>I18/H18*100</f>
        <v>25.651886168100596</v>
      </c>
      <c r="BE18" s="20">
        <f>K18/J18*100</f>
        <v>23.12862414338429</v>
      </c>
      <c r="BF18" s="20">
        <f t="shared" ref="BF18:BF28" si="23">M18/L18*100</f>
        <v>21.908779330345375</v>
      </c>
      <c r="BG18" s="20">
        <f t="shared" ref="BG18:BG28" si="24">O18/N18*100</f>
        <v>20.055452865064698</v>
      </c>
      <c r="BH18" s="20">
        <f t="shared" ref="BH18:BH28" si="25">Q18/P18*100</f>
        <v>19.233687405159333</v>
      </c>
      <c r="BI18" s="20">
        <f t="shared" ref="BI18:BI28" si="26">S18/R18*100</f>
        <v>18.347693867207298</v>
      </c>
      <c r="BJ18" s="20">
        <f t="shared" ref="BJ18:BJ28" si="27">U18/T18*100</f>
        <v>18.611708180553798</v>
      </c>
      <c r="BK18" s="20">
        <f t="shared" ref="BK18:BK28" si="28">W18/V18*100</f>
        <v>19.154380406969658</v>
      </c>
      <c r="BL18" s="20">
        <f t="shared" ref="BL18:BL28" si="29">Y18/X18*100</f>
        <v>20.564015792442188</v>
      </c>
      <c r="BM18" s="20">
        <f t="shared" ref="BM18:BM28" si="30">AA18/Z18*100</f>
        <v>22.363928499698734</v>
      </c>
      <c r="BN18" s="20">
        <f t="shared" ref="BN18:BN28" si="31">AC18/AB18*100</f>
        <v>22.552366891206052</v>
      </c>
      <c r="BO18" s="20">
        <f t="shared" ref="BO18:BO28" si="32">AE18/AD18*100</f>
        <v>22.420548541575968</v>
      </c>
      <c r="BP18" s="20">
        <f t="shared" ref="BP18:BP28" si="33">AG18/AF18*100</f>
        <v>21.003186014214524</v>
      </c>
      <c r="BQ18" s="20">
        <f t="shared" ref="BQ18:BQ28" si="34">AI18/AH18*100</f>
        <v>20.867335043133597</v>
      </c>
      <c r="BR18" s="20">
        <f t="shared" ref="BR18:BR28" si="35">AK18/AJ18*100</f>
        <v>21.460506706408346</v>
      </c>
      <c r="BS18" s="20">
        <f t="shared" ref="BS18:BS28" si="36">AM18/AL18*100</f>
        <v>23.404699012929235</v>
      </c>
      <c r="BT18" s="20">
        <f t="shared" ref="BT18:BT28" si="37">AO18/AN18*100</f>
        <v>24.763868564586936</v>
      </c>
      <c r="BU18" s="20">
        <f t="shared" ref="BU18:BU28" si="38">AQ18/AP18*100</f>
        <v>27.036039502372706</v>
      </c>
      <c r="BV18" s="20">
        <f t="shared" ref="BV18:BV28" si="39">AS18/AR18*100</f>
        <v>28.712438308240145</v>
      </c>
      <c r="BW18" s="20">
        <f t="shared" ref="BW18:BW28" si="40">AU18/AT18*100</f>
        <v>30.424615384615382</v>
      </c>
      <c r="BX18" s="20">
        <f t="shared" si="22"/>
        <v>32.179275813641084</v>
      </c>
    </row>
    <row r="19" spans="2:76" ht="49">
      <c r="C19" s="21" t="s">
        <v>57</v>
      </c>
      <c r="D19" s="15">
        <v>147</v>
      </c>
      <c r="E19" s="15">
        <v>63</v>
      </c>
      <c r="F19" s="15">
        <v>165</v>
      </c>
      <c r="G19" s="15">
        <v>81</v>
      </c>
      <c r="H19" s="15">
        <v>180</v>
      </c>
      <c r="I19" s="15">
        <v>93</v>
      </c>
      <c r="J19" s="15">
        <v>198</v>
      </c>
      <c r="K19" s="15">
        <v>102</v>
      </c>
      <c r="L19" s="15">
        <v>198</v>
      </c>
      <c r="M19" s="15">
        <v>87</v>
      </c>
      <c r="N19" s="15">
        <v>204</v>
      </c>
      <c r="O19" s="15">
        <v>78</v>
      </c>
      <c r="P19" s="15">
        <v>204</v>
      </c>
      <c r="Q19" s="15">
        <v>66</v>
      </c>
      <c r="R19" s="15">
        <v>219</v>
      </c>
      <c r="S19" s="15">
        <v>69</v>
      </c>
      <c r="T19" s="15">
        <v>225</v>
      </c>
      <c r="U19" s="15">
        <v>66</v>
      </c>
      <c r="V19" s="15">
        <v>231</v>
      </c>
      <c r="W19" s="15">
        <v>75</v>
      </c>
      <c r="X19" s="15">
        <v>249</v>
      </c>
      <c r="Y19" s="15">
        <v>78</v>
      </c>
      <c r="Z19" s="15">
        <v>279</v>
      </c>
      <c r="AA19" s="15">
        <v>99</v>
      </c>
      <c r="AB19" s="15">
        <v>309</v>
      </c>
      <c r="AC19" s="15">
        <v>111</v>
      </c>
      <c r="AD19" s="15">
        <v>351</v>
      </c>
      <c r="AE19" s="15">
        <v>126</v>
      </c>
      <c r="AF19" s="15">
        <v>372</v>
      </c>
      <c r="AG19" s="15">
        <v>135</v>
      </c>
      <c r="AH19" s="15">
        <v>384</v>
      </c>
      <c r="AI19" s="15">
        <v>132</v>
      </c>
      <c r="AJ19" s="15">
        <v>414</v>
      </c>
      <c r="AK19" s="15">
        <v>144</v>
      </c>
      <c r="AL19" s="15">
        <v>468</v>
      </c>
      <c r="AM19" s="15">
        <v>156</v>
      </c>
      <c r="AN19" s="15">
        <v>459</v>
      </c>
      <c r="AO19" s="15">
        <v>171</v>
      </c>
      <c r="AP19" s="15">
        <v>474</v>
      </c>
      <c r="AQ19" s="15">
        <v>195</v>
      </c>
      <c r="AR19" s="15">
        <v>501</v>
      </c>
      <c r="AS19" s="15">
        <v>225</v>
      </c>
      <c r="AT19" s="15">
        <v>585</v>
      </c>
      <c r="AU19" s="15">
        <v>279</v>
      </c>
      <c r="AV19" s="15">
        <v>627</v>
      </c>
      <c r="AW19" s="15">
        <v>327</v>
      </c>
      <c r="AY19" s="21" t="s">
        <v>57</v>
      </c>
      <c r="BA19" s="21" t="s">
        <v>57</v>
      </c>
      <c r="BB19" s="20">
        <f>E19/D19*100</f>
        <v>42.857142857142854</v>
      </c>
      <c r="BC19" s="20">
        <f>G19/F19*100</f>
        <v>49.090909090909093</v>
      </c>
      <c r="BD19" s="20">
        <f>I19/H19*100</f>
        <v>51.666666666666671</v>
      </c>
      <c r="BE19" s="20">
        <f>K19/J19*100</f>
        <v>51.515151515151516</v>
      </c>
      <c r="BF19" s="20">
        <f t="shared" si="23"/>
        <v>43.939393939393938</v>
      </c>
      <c r="BG19" s="20">
        <f t="shared" si="24"/>
        <v>38.235294117647058</v>
      </c>
      <c r="BH19" s="20">
        <f t="shared" si="25"/>
        <v>32.352941176470587</v>
      </c>
      <c r="BI19" s="20">
        <f t="shared" si="26"/>
        <v>31.506849315068493</v>
      </c>
      <c r="BJ19" s="20">
        <f t="shared" si="27"/>
        <v>29.333333333333332</v>
      </c>
      <c r="BK19" s="20">
        <f t="shared" si="28"/>
        <v>32.467532467532465</v>
      </c>
      <c r="BL19" s="20">
        <f t="shared" si="29"/>
        <v>31.325301204819279</v>
      </c>
      <c r="BM19" s="20">
        <f t="shared" si="30"/>
        <v>35.483870967741936</v>
      </c>
      <c r="BN19" s="20">
        <f t="shared" si="31"/>
        <v>35.922330097087382</v>
      </c>
      <c r="BO19" s="20">
        <f t="shared" si="32"/>
        <v>35.897435897435898</v>
      </c>
      <c r="BP19" s="20">
        <f t="shared" si="33"/>
        <v>36.29032258064516</v>
      </c>
      <c r="BQ19" s="20">
        <f t="shared" si="34"/>
        <v>34.375</v>
      </c>
      <c r="BR19" s="20">
        <f t="shared" si="35"/>
        <v>34.782608695652172</v>
      </c>
      <c r="BS19" s="20">
        <f t="shared" si="36"/>
        <v>33.333333333333329</v>
      </c>
      <c r="BT19" s="20">
        <f t="shared" si="37"/>
        <v>37.254901960784316</v>
      </c>
      <c r="BU19" s="20">
        <f t="shared" si="38"/>
        <v>41.139240506329116</v>
      </c>
      <c r="BV19" s="20">
        <f t="shared" si="39"/>
        <v>44.91017964071856</v>
      </c>
      <c r="BW19" s="20">
        <f t="shared" si="40"/>
        <v>47.692307692307693</v>
      </c>
      <c r="BX19" s="20">
        <f t="shared" si="22"/>
        <v>52.153110047846887</v>
      </c>
    </row>
    <row r="20" spans="2:76" ht="49">
      <c r="C20" s="21" t="s">
        <v>43</v>
      </c>
      <c r="D20" s="15">
        <v>0</v>
      </c>
      <c r="E20" s="15">
        <v>0</v>
      </c>
      <c r="F20" s="15">
        <v>0</v>
      </c>
      <c r="G20" s="15">
        <v>0</v>
      </c>
      <c r="H20" s="15">
        <v>0</v>
      </c>
      <c r="I20" s="15">
        <v>0</v>
      </c>
      <c r="J20" s="15">
        <v>0</v>
      </c>
      <c r="K20" s="15">
        <v>0</v>
      </c>
      <c r="L20" s="15">
        <v>6</v>
      </c>
      <c r="M20" s="15">
        <v>0</v>
      </c>
      <c r="N20" s="15">
        <v>6</v>
      </c>
      <c r="O20" s="15">
        <v>3</v>
      </c>
      <c r="P20" s="15">
        <v>9</v>
      </c>
      <c r="Q20" s="15">
        <v>6</v>
      </c>
      <c r="R20" s="15">
        <v>12</v>
      </c>
      <c r="S20" s="15">
        <v>3</v>
      </c>
      <c r="T20" s="15">
        <v>12</v>
      </c>
      <c r="U20" s="15">
        <v>3</v>
      </c>
      <c r="V20" s="15">
        <v>12</v>
      </c>
      <c r="W20" s="15">
        <v>3</v>
      </c>
      <c r="X20" s="15">
        <v>21</v>
      </c>
      <c r="Y20" s="15">
        <v>9</v>
      </c>
      <c r="Z20" s="15">
        <v>15</v>
      </c>
      <c r="AA20" s="15">
        <v>6</v>
      </c>
      <c r="AB20" s="15">
        <v>18</v>
      </c>
      <c r="AC20" s="15">
        <v>9</v>
      </c>
      <c r="AD20" s="15">
        <v>18</v>
      </c>
      <c r="AE20" s="15">
        <v>12</v>
      </c>
      <c r="AF20" s="15">
        <v>33</v>
      </c>
      <c r="AG20" s="15">
        <v>15</v>
      </c>
      <c r="AH20" s="15">
        <v>15</v>
      </c>
      <c r="AI20" s="15">
        <v>6</v>
      </c>
      <c r="AJ20" s="15">
        <v>3</v>
      </c>
      <c r="AK20" s="15">
        <v>3</v>
      </c>
      <c r="AL20" s="15">
        <v>30</v>
      </c>
      <c r="AM20" s="15">
        <v>9</v>
      </c>
      <c r="AN20" s="15">
        <v>36</v>
      </c>
      <c r="AO20" s="15">
        <v>18</v>
      </c>
      <c r="AP20" s="15">
        <v>51</v>
      </c>
      <c r="AQ20" s="15">
        <v>21</v>
      </c>
      <c r="AR20" s="15">
        <v>48</v>
      </c>
      <c r="AS20" s="15">
        <v>21</v>
      </c>
      <c r="AT20" s="15">
        <v>60</v>
      </c>
      <c r="AU20" s="15">
        <v>24</v>
      </c>
      <c r="AV20" s="15">
        <v>57</v>
      </c>
      <c r="AW20" s="15">
        <v>18</v>
      </c>
      <c r="AY20" s="21" t="s">
        <v>43</v>
      </c>
      <c r="BA20" s="21" t="s">
        <v>43</v>
      </c>
      <c r="BB20" s="20">
        <v>0</v>
      </c>
      <c r="BC20" s="20">
        <v>0</v>
      </c>
      <c r="BD20" s="20">
        <v>0</v>
      </c>
      <c r="BE20" s="20">
        <v>0</v>
      </c>
      <c r="BF20" s="20">
        <f t="shared" si="23"/>
        <v>0</v>
      </c>
      <c r="BG20" s="20">
        <f t="shared" si="24"/>
        <v>50</v>
      </c>
      <c r="BH20" s="20">
        <f t="shared" si="25"/>
        <v>66.666666666666657</v>
      </c>
      <c r="BI20" s="20">
        <f t="shared" si="26"/>
        <v>25</v>
      </c>
      <c r="BJ20" s="20">
        <f t="shared" si="27"/>
        <v>25</v>
      </c>
      <c r="BK20" s="20">
        <f t="shared" si="28"/>
        <v>25</v>
      </c>
      <c r="BL20" s="20">
        <f t="shared" si="29"/>
        <v>42.857142857142854</v>
      </c>
      <c r="BM20" s="20">
        <f t="shared" si="30"/>
        <v>40</v>
      </c>
      <c r="BN20" s="20">
        <f t="shared" si="31"/>
        <v>50</v>
      </c>
      <c r="BO20" s="20">
        <f t="shared" si="32"/>
        <v>66.666666666666657</v>
      </c>
      <c r="BP20" s="20">
        <f t="shared" si="33"/>
        <v>45.454545454545453</v>
      </c>
      <c r="BQ20" s="20">
        <f t="shared" si="34"/>
        <v>40</v>
      </c>
      <c r="BR20" s="20">
        <f t="shared" si="35"/>
        <v>100</v>
      </c>
      <c r="BS20" s="20">
        <f t="shared" si="36"/>
        <v>30</v>
      </c>
      <c r="BT20" s="20">
        <f t="shared" si="37"/>
        <v>50</v>
      </c>
      <c r="BU20" s="20">
        <f t="shared" si="38"/>
        <v>41.17647058823529</v>
      </c>
      <c r="BV20" s="20">
        <f t="shared" si="39"/>
        <v>43.75</v>
      </c>
      <c r="BW20" s="20">
        <f t="shared" si="40"/>
        <v>40</v>
      </c>
      <c r="BX20" s="20">
        <f t="shared" si="22"/>
        <v>31.578947368421051</v>
      </c>
    </row>
    <row r="21" spans="2:76" ht="37">
      <c r="C21" s="21" t="s">
        <v>44</v>
      </c>
      <c r="D21" s="15">
        <v>420</v>
      </c>
      <c r="E21" s="15">
        <v>153</v>
      </c>
      <c r="F21" s="15">
        <v>423</v>
      </c>
      <c r="G21" s="15">
        <v>144</v>
      </c>
      <c r="H21" s="15">
        <v>432</v>
      </c>
      <c r="I21" s="15">
        <v>144</v>
      </c>
      <c r="J21" s="15">
        <v>411</v>
      </c>
      <c r="K21" s="15">
        <v>129</v>
      </c>
      <c r="L21" s="15">
        <v>432</v>
      </c>
      <c r="M21" s="15">
        <v>105</v>
      </c>
      <c r="N21" s="15">
        <v>381</v>
      </c>
      <c r="O21" s="15">
        <v>93</v>
      </c>
      <c r="P21" s="15">
        <v>378</v>
      </c>
      <c r="Q21" s="15">
        <v>87</v>
      </c>
      <c r="R21" s="15">
        <v>369</v>
      </c>
      <c r="S21" s="15">
        <v>81</v>
      </c>
      <c r="T21" s="15">
        <v>399</v>
      </c>
      <c r="U21" s="15">
        <v>87</v>
      </c>
      <c r="V21" s="15">
        <v>429</v>
      </c>
      <c r="W21" s="15">
        <v>96</v>
      </c>
      <c r="X21" s="15">
        <v>456</v>
      </c>
      <c r="Y21" s="15">
        <v>105</v>
      </c>
      <c r="Z21" s="15">
        <v>519</v>
      </c>
      <c r="AA21" s="15">
        <v>129</v>
      </c>
      <c r="AB21" s="15">
        <v>561</v>
      </c>
      <c r="AC21" s="15">
        <v>129</v>
      </c>
      <c r="AD21" s="15">
        <v>573</v>
      </c>
      <c r="AE21" s="15">
        <v>126</v>
      </c>
      <c r="AF21" s="15">
        <v>636</v>
      </c>
      <c r="AG21" s="15">
        <v>114</v>
      </c>
      <c r="AH21" s="15">
        <v>630</v>
      </c>
      <c r="AI21" s="15">
        <v>99</v>
      </c>
      <c r="AJ21" s="15">
        <v>666</v>
      </c>
      <c r="AK21" s="15">
        <v>105</v>
      </c>
      <c r="AL21" s="15">
        <v>675</v>
      </c>
      <c r="AM21" s="15">
        <v>111</v>
      </c>
      <c r="AN21" s="15">
        <v>714</v>
      </c>
      <c r="AO21" s="15">
        <v>126</v>
      </c>
      <c r="AP21" s="15">
        <v>720</v>
      </c>
      <c r="AQ21" s="15">
        <v>144</v>
      </c>
      <c r="AR21" s="15">
        <v>753</v>
      </c>
      <c r="AS21" s="15">
        <v>174</v>
      </c>
      <c r="AT21" s="15">
        <v>726</v>
      </c>
      <c r="AU21" s="15">
        <v>195</v>
      </c>
      <c r="AV21" s="15">
        <v>756</v>
      </c>
      <c r="AW21" s="15">
        <v>243</v>
      </c>
      <c r="AY21" s="21" t="s">
        <v>44</v>
      </c>
      <c r="BA21" s="21" t="s">
        <v>44</v>
      </c>
      <c r="BB21" s="20">
        <f t="shared" ref="BB21:BB28" si="41">E21/D21*100</f>
        <v>36.428571428571423</v>
      </c>
      <c r="BC21" s="20">
        <f t="shared" ref="BC21:BC28" si="42">G21/F21*100</f>
        <v>34.042553191489361</v>
      </c>
      <c r="BD21" s="20">
        <f t="shared" ref="BD21:BD28" si="43">I21/H21*100</f>
        <v>33.333333333333329</v>
      </c>
      <c r="BE21" s="20">
        <f t="shared" ref="BE21:BE28" si="44">K21/J21*100</f>
        <v>31.386861313868614</v>
      </c>
      <c r="BF21" s="20">
        <f t="shared" si="23"/>
        <v>24.305555555555554</v>
      </c>
      <c r="BG21" s="20">
        <f t="shared" si="24"/>
        <v>24.409448818897637</v>
      </c>
      <c r="BH21" s="20">
        <f t="shared" si="25"/>
        <v>23.015873015873016</v>
      </c>
      <c r="BI21" s="20">
        <f t="shared" si="26"/>
        <v>21.951219512195124</v>
      </c>
      <c r="BJ21" s="20">
        <f t="shared" si="27"/>
        <v>21.804511278195488</v>
      </c>
      <c r="BK21" s="20">
        <f t="shared" si="28"/>
        <v>22.377622377622377</v>
      </c>
      <c r="BL21" s="20">
        <f t="shared" si="29"/>
        <v>23.026315789473685</v>
      </c>
      <c r="BM21" s="20">
        <f t="shared" si="30"/>
        <v>24.855491329479769</v>
      </c>
      <c r="BN21" s="20">
        <f t="shared" si="31"/>
        <v>22.994652406417114</v>
      </c>
      <c r="BO21" s="20">
        <f t="shared" si="32"/>
        <v>21.98952879581152</v>
      </c>
      <c r="BP21" s="20">
        <f t="shared" si="33"/>
        <v>17.924528301886792</v>
      </c>
      <c r="BQ21" s="20">
        <f t="shared" si="34"/>
        <v>15.714285714285714</v>
      </c>
      <c r="BR21" s="20">
        <f t="shared" si="35"/>
        <v>15.765765765765765</v>
      </c>
      <c r="BS21" s="20">
        <f t="shared" si="36"/>
        <v>16.444444444444446</v>
      </c>
      <c r="BT21" s="20">
        <f t="shared" si="37"/>
        <v>17.647058823529413</v>
      </c>
      <c r="BU21" s="20">
        <f t="shared" si="38"/>
        <v>20</v>
      </c>
      <c r="BV21" s="20">
        <f t="shared" si="39"/>
        <v>23.107569721115535</v>
      </c>
      <c r="BW21" s="20">
        <f t="shared" si="40"/>
        <v>26.859504132231404</v>
      </c>
      <c r="BX21" s="20">
        <f t="shared" si="22"/>
        <v>32.142857142857146</v>
      </c>
    </row>
    <row r="22" spans="2:76" ht="37">
      <c r="C22" s="21" t="s">
        <v>45</v>
      </c>
      <c r="D22" s="15">
        <v>237</v>
      </c>
      <c r="E22" s="15">
        <v>114</v>
      </c>
      <c r="F22" s="15">
        <v>240</v>
      </c>
      <c r="G22" s="15">
        <v>108</v>
      </c>
      <c r="H22" s="15">
        <v>234</v>
      </c>
      <c r="I22" s="15">
        <v>90</v>
      </c>
      <c r="J22" s="15">
        <v>210</v>
      </c>
      <c r="K22" s="15">
        <v>75</v>
      </c>
      <c r="L22" s="15">
        <v>210</v>
      </c>
      <c r="M22" s="15">
        <v>66</v>
      </c>
      <c r="N22" s="15">
        <v>198</v>
      </c>
      <c r="O22" s="15">
        <v>54</v>
      </c>
      <c r="P22" s="15">
        <v>198</v>
      </c>
      <c r="Q22" s="15">
        <v>45</v>
      </c>
      <c r="R22" s="15">
        <v>207</v>
      </c>
      <c r="S22" s="15">
        <v>45</v>
      </c>
      <c r="T22" s="15">
        <v>225</v>
      </c>
      <c r="U22" s="15">
        <v>54</v>
      </c>
      <c r="V22" s="15">
        <v>240</v>
      </c>
      <c r="W22" s="15">
        <v>57</v>
      </c>
      <c r="X22" s="15">
        <v>261</v>
      </c>
      <c r="Y22" s="15">
        <v>66</v>
      </c>
      <c r="Z22" s="15">
        <v>291</v>
      </c>
      <c r="AA22" s="15">
        <v>72</v>
      </c>
      <c r="AB22" s="15">
        <v>327</v>
      </c>
      <c r="AC22" s="15">
        <v>78</v>
      </c>
      <c r="AD22" s="15">
        <v>357</v>
      </c>
      <c r="AE22" s="15">
        <v>93</v>
      </c>
      <c r="AF22" s="15">
        <v>372</v>
      </c>
      <c r="AG22" s="15">
        <v>93</v>
      </c>
      <c r="AH22" s="15">
        <v>387</v>
      </c>
      <c r="AI22" s="15">
        <v>96</v>
      </c>
      <c r="AJ22" s="15">
        <v>396</v>
      </c>
      <c r="AK22" s="15">
        <v>105</v>
      </c>
      <c r="AL22" s="15">
        <v>426</v>
      </c>
      <c r="AM22" s="15">
        <v>126</v>
      </c>
      <c r="AN22" s="15">
        <v>447</v>
      </c>
      <c r="AO22" s="15">
        <v>147</v>
      </c>
      <c r="AP22" s="15">
        <v>474</v>
      </c>
      <c r="AQ22" s="15">
        <v>159</v>
      </c>
      <c r="AR22" s="15">
        <v>462</v>
      </c>
      <c r="AS22" s="15">
        <v>162</v>
      </c>
      <c r="AT22" s="15">
        <v>438</v>
      </c>
      <c r="AU22" s="15">
        <v>162</v>
      </c>
      <c r="AV22" s="15">
        <v>438</v>
      </c>
      <c r="AW22" s="15">
        <v>153</v>
      </c>
      <c r="AY22" s="21" t="s">
        <v>45</v>
      </c>
      <c r="BA22" s="21" t="s">
        <v>45</v>
      </c>
      <c r="BB22" s="20">
        <f t="shared" si="41"/>
        <v>48.101265822784811</v>
      </c>
      <c r="BC22" s="20">
        <f t="shared" si="42"/>
        <v>45</v>
      </c>
      <c r="BD22" s="20">
        <f t="shared" si="43"/>
        <v>38.461538461538467</v>
      </c>
      <c r="BE22" s="20">
        <f t="shared" si="44"/>
        <v>35.714285714285715</v>
      </c>
      <c r="BF22" s="20">
        <f t="shared" si="23"/>
        <v>31.428571428571427</v>
      </c>
      <c r="BG22" s="20">
        <f t="shared" si="24"/>
        <v>27.27272727272727</v>
      </c>
      <c r="BH22" s="20">
        <f t="shared" si="25"/>
        <v>22.727272727272727</v>
      </c>
      <c r="BI22" s="20">
        <f t="shared" si="26"/>
        <v>21.739130434782609</v>
      </c>
      <c r="BJ22" s="20">
        <f t="shared" si="27"/>
        <v>24</v>
      </c>
      <c r="BK22" s="20">
        <f t="shared" si="28"/>
        <v>23.75</v>
      </c>
      <c r="BL22" s="20">
        <f t="shared" si="29"/>
        <v>25.287356321839084</v>
      </c>
      <c r="BM22" s="20">
        <f t="shared" si="30"/>
        <v>24.742268041237114</v>
      </c>
      <c r="BN22" s="20">
        <f t="shared" si="31"/>
        <v>23.853211009174313</v>
      </c>
      <c r="BO22" s="20">
        <f t="shared" si="32"/>
        <v>26.05042016806723</v>
      </c>
      <c r="BP22" s="20">
        <f t="shared" si="33"/>
        <v>25</v>
      </c>
      <c r="BQ22" s="20">
        <f t="shared" si="34"/>
        <v>24.806201550387598</v>
      </c>
      <c r="BR22" s="20">
        <f t="shared" si="35"/>
        <v>26.515151515151516</v>
      </c>
      <c r="BS22" s="20">
        <f t="shared" si="36"/>
        <v>29.577464788732392</v>
      </c>
      <c r="BT22" s="20">
        <f t="shared" si="37"/>
        <v>32.885906040268459</v>
      </c>
      <c r="BU22" s="20">
        <f t="shared" si="38"/>
        <v>33.544303797468359</v>
      </c>
      <c r="BV22" s="20">
        <f t="shared" si="39"/>
        <v>35.064935064935064</v>
      </c>
      <c r="BW22" s="20">
        <f t="shared" si="40"/>
        <v>36.986301369863014</v>
      </c>
      <c r="BX22" s="20">
        <f t="shared" si="22"/>
        <v>34.93150684931507</v>
      </c>
    </row>
    <row r="23" spans="2:76" ht="25">
      <c r="C23" s="21" t="s">
        <v>46</v>
      </c>
      <c r="D23" s="15">
        <v>5505</v>
      </c>
      <c r="E23" s="15">
        <v>1551</v>
      </c>
      <c r="F23" s="15">
        <v>5940</v>
      </c>
      <c r="G23" s="15">
        <v>1707</v>
      </c>
      <c r="H23" s="15">
        <v>6174</v>
      </c>
      <c r="I23" s="15">
        <v>1707</v>
      </c>
      <c r="J23" s="15">
        <v>6273</v>
      </c>
      <c r="K23" s="15">
        <v>1602</v>
      </c>
      <c r="L23" s="15">
        <v>6231</v>
      </c>
      <c r="M23" s="15">
        <v>1551</v>
      </c>
      <c r="N23" s="15">
        <v>6552</v>
      </c>
      <c r="O23" s="15">
        <v>1545</v>
      </c>
      <c r="P23" s="15">
        <v>7722</v>
      </c>
      <c r="Q23" s="15">
        <v>1680</v>
      </c>
      <c r="R23" s="15">
        <v>7647</v>
      </c>
      <c r="S23" s="15">
        <v>1629</v>
      </c>
      <c r="T23" s="15">
        <v>7584</v>
      </c>
      <c r="U23" s="15">
        <v>1566</v>
      </c>
      <c r="V23" s="15">
        <v>7629</v>
      </c>
      <c r="W23" s="15">
        <v>1542</v>
      </c>
      <c r="X23" s="15">
        <v>8193</v>
      </c>
      <c r="Y23" s="15">
        <v>1704</v>
      </c>
      <c r="Z23" s="15">
        <v>9648</v>
      </c>
      <c r="AA23" s="15">
        <v>1995</v>
      </c>
      <c r="AB23" s="15">
        <v>10566</v>
      </c>
      <c r="AC23" s="15">
        <v>2115</v>
      </c>
      <c r="AD23" s="15">
        <v>11301</v>
      </c>
      <c r="AE23" s="15">
        <v>2274</v>
      </c>
      <c r="AF23" s="15">
        <v>11766</v>
      </c>
      <c r="AG23" s="15">
        <v>2235</v>
      </c>
      <c r="AH23" s="15">
        <v>12123</v>
      </c>
      <c r="AI23" s="15">
        <v>2265</v>
      </c>
      <c r="AJ23" s="15">
        <v>12504</v>
      </c>
      <c r="AK23" s="15">
        <v>2556</v>
      </c>
      <c r="AL23" s="15">
        <v>13071</v>
      </c>
      <c r="AM23" s="15">
        <v>2928</v>
      </c>
      <c r="AN23" s="15">
        <v>13680</v>
      </c>
      <c r="AO23" s="15">
        <v>3405</v>
      </c>
      <c r="AP23" s="15">
        <v>14214</v>
      </c>
      <c r="AQ23" s="15">
        <v>3837</v>
      </c>
      <c r="AR23" s="15">
        <v>14577</v>
      </c>
      <c r="AS23" s="15">
        <v>4284</v>
      </c>
      <c r="AT23" s="15">
        <v>15033</v>
      </c>
      <c r="AU23" s="15">
        <v>4665</v>
      </c>
      <c r="AV23" s="15">
        <v>15342</v>
      </c>
      <c r="AW23" s="15">
        <v>5241</v>
      </c>
      <c r="AY23" s="21" t="s">
        <v>46</v>
      </c>
      <c r="BA23" s="21" t="s">
        <v>46</v>
      </c>
      <c r="BB23" s="20">
        <f t="shared" si="41"/>
        <v>28.174386920980925</v>
      </c>
      <c r="BC23" s="20">
        <f t="shared" si="42"/>
        <v>28.737373737373741</v>
      </c>
      <c r="BD23" s="20">
        <f t="shared" si="43"/>
        <v>27.648202137998055</v>
      </c>
      <c r="BE23" s="20">
        <f t="shared" si="44"/>
        <v>25.538020086083215</v>
      </c>
      <c r="BF23" s="20">
        <f t="shared" si="23"/>
        <v>24.891670678863743</v>
      </c>
      <c r="BG23" s="20">
        <f t="shared" si="24"/>
        <v>23.58058608058608</v>
      </c>
      <c r="BH23" s="20">
        <f t="shared" si="25"/>
        <v>21.756021756021756</v>
      </c>
      <c r="BI23" s="20">
        <f t="shared" si="26"/>
        <v>21.302471557473517</v>
      </c>
      <c r="BJ23" s="20">
        <f t="shared" si="27"/>
        <v>20.648734177215189</v>
      </c>
      <c r="BK23" s="20">
        <f t="shared" si="28"/>
        <v>20.212347620920173</v>
      </c>
      <c r="BL23" s="20">
        <f t="shared" si="29"/>
        <v>20.798242402050533</v>
      </c>
      <c r="BM23" s="20">
        <f t="shared" si="30"/>
        <v>20.677860696517413</v>
      </c>
      <c r="BN23" s="20">
        <f t="shared" si="31"/>
        <v>20.017035775127766</v>
      </c>
      <c r="BO23" s="20">
        <f t="shared" si="32"/>
        <v>20.122113087337404</v>
      </c>
      <c r="BP23" s="20">
        <f t="shared" si="33"/>
        <v>18.995410504844468</v>
      </c>
      <c r="BQ23" s="20">
        <f t="shared" si="34"/>
        <v>18.68349418460777</v>
      </c>
      <c r="BR23" s="20">
        <f t="shared" si="35"/>
        <v>20.441458733205376</v>
      </c>
      <c r="BS23" s="20">
        <f t="shared" si="36"/>
        <v>22.400734450309844</v>
      </c>
      <c r="BT23" s="20">
        <f t="shared" si="37"/>
        <v>24.890350877192983</v>
      </c>
      <c r="BU23" s="20">
        <f t="shared" si="38"/>
        <v>26.994512452511611</v>
      </c>
      <c r="BV23" s="20">
        <f t="shared" si="39"/>
        <v>29.388763119983537</v>
      </c>
      <c r="BW23" s="20">
        <f t="shared" si="40"/>
        <v>31.031730193574138</v>
      </c>
      <c r="BX23" s="20">
        <f t="shared" si="22"/>
        <v>34.161126319906138</v>
      </c>
    </row>
    <row r="24" spans="2:76">
      <c r="C24" t="s">
        <v>37</v>
      </c>
      <c r="D24" s="15">
        <v>8820</v>
      </c>
      <c r="E24" s="15">
        <v>2037</v>
      </c>
      <c r="F24" s="15">
        <v>9102</v>
      </c>
      <c r="G24" s="15">
        <v>2094</v>
      </c>
      <c r="H24" s="15">
        <v>9207</v>
      </c>
      <c r="I24" s="15">
        <v>1773</v>
      </c>
      <c r="J24" s="15">
        <v>9183</v>
      </c>
      <c r="K24" s="15">
        <v>1509</v>
      </c>
      <c r="L24" s="15">
        <v>9288</v>
      </c>
      <c r="M24" s="15">
        <v>1404</v>
      </c>
      <c r="N24" s="15">
        <v>9099</v>
      </c>
      <c r="O24" s="15">
        <v>1233</v>
      </c>
      <c r="P24" s="15">
        <v>9123</v>
      </c>
      <c r="Q24" s="15">
        <v>1263</v>
      </c>
      <c r="R24" s="15">
        <v>9297</v>
      </c>
      <c r="S24" s="15">
        <v>1314</v>
      </c>
      <c r="T24" s="15">
        <v>9459</v>
      </c>
      <c r="U24" s="15">
        <v>1488</v>
      </c>
      <c r="V24" s="15">
        <v>9978</v>
      </c>
      <c r="W24" s="15">
        <v>1695</v>
      </c>
      <c r="X24" s="15">
        <v>10716</v>
      </c>
      <c r="Y24" s="15">
        <v>1977</v>
      </c>
      <c r="Z24" s="15">
        <v>11592</v>
      </c>
      <c r="AA24" s="15">
        <v>2367</v>
      </c>
      <c r="AB24" s="15">
        <v>12447</v>
      </c>
      <c r="AC24" s="15">
        <v>2616</v>
      </c>
      <c r="AD24" s="15">
        <v>13212</v>
      </c>
      <c r="AE24" s="15">
        <v>2718</v>
      </c>
      <c r="AF24" s="15">
        <v>14181</v>
      </c>
      <c r="AG24" s="15">
        <v>2883</v>
      </c>
      <c r="AH24" s="15">
        <v>15195</v>
      </c>
      <c r="AI24" s="15">
        <v>2958</v>
      </c>
      <c r="AJ24" s="15">
        <v>15867</v>
      </c>
      <c r="AK24" s="15">
        <v>2937</v>
      </c>
      <c r="AL24" s="15">
        <v>17034</v>
      </c>
      <c r="AM24" s="15">
        <v>3183</v>
      </c>
      <c r="AN24" s="15">
        <v>17802</v>
      </c>
      <c r="AO24" s="15">
        <v>3339</v>
      </c>
      <c r="AP24" s="15">
        <v>18372</v>
      </c>
      <c r="AQ24" s="15">
        <v>3738</v>
      </c>
      <c r="AR24" s="15">
        <v>18861</v>
      </c>
      <c r="AS24" s="15">
        <v>3993</v>
      </c>
      <c r="AT24" s="15">
        <v>19062</v>
      </c>
      <c r="AU24" s="15">
        <v>4332</v>
      </c>
      <c r="AV24" s="15">
        <v>19329</v>
      </c>
      <c r="AW24" s="15">
        <v>4581</v>
      </c>
      <c r="AY24" t="s">
        <v>37</v>
      </c>
      <c r="BA24" t="s">
        <v>37</v>
      </c>
      <c r="BB24" s="20">
        <f t="shared" si="41"/>
        <v>23.095238095238095</v>
      </c>
      <c r="BC24" s="20">
        <f t="shared" si="42"/>
        <v>23.005932762030323</v>
      </c>
      <c r="BD24" s="20">
        <f t="shared" si="43"/>
        <v>19.257086999022484</v>
      </c>
      <c r="BE24" s="20">
        <f t="shared" si="44"/>
        <v>16.43253838614832</v>
      </c>
      <c r="BF24" s="20">
        <f t="shared" si="23"/>
        <v>15.11627906976744</v>
      </c>
      <c r="BG24" s="20">
        <f t="shared" si="24"/>
        <v>13.550939663699307</v>
      </c>
      <c r="BH24" s="20">
        <f t="shared" si="25"/>
        <v>13.844130220322262</v>
      </c>
      <c r="BI24" s="20">
        <f t="shared" si="26"/>
        <v>14.133591481122942</v>
      </c>
      <c r="BJ24" s="20">
        <f t="shared" si="27"/>
        <v>15.731049793847129</v>
      </c>
      <c r="BK24" s="20">
        <f t="shared" si="28"/>
        <v>16.987372218881539</v>
      </c>
      <c r="BL24" s="20">
        <f t="shared" si="29"/>
        <v>18.449048152295632</v>
      </c>
      <c r="BM24" s="20">
        <f t="shared" si="30"/>
        <v>20.419254658385093</v>
      </c>
      <c r="BN24" s="20">
        <f t="shared" si="31"/>
        <v>21.017112557242708</v>
      </c>
      <c r="BO24" s="20">
        <f t="shared" si="32"/>
        <v>20.572207084468666</v>
      </c>
      <c r="BP24" s="20">
        <f t="shared" si="33"/>
        <v>20.330019039559975</v>
      </c>
      <c r="BQ24" s="20">
        <f t="shared" si="34"/>
        <v>19.466929911154985</v>
      </c>
      <c r="BR24" s="20">
        <f t="shared" si="35"/>
        <v>18.510115333711479</v>
      </c>
      <c r="BS24" s="20">
        <f t="shared" si="36"/>
        <v>18.686157097569566</v>
      </c>
      <c r="BT24" s="20">
        <f t="shared" si="37"/>
        <v>18.756319514661275</v>
      </c>
      <c r="BU24" s="20">
        <f t="shared" si="38"/>
        <v>20.346178967994774</v>
      </c>
      <c r="BV24" s="20">
        <f t="shared" si="39"/>
        <v>21.170669635756322</v>
      </c>
      <c r="BW24" s="20">
        <f t="shared" si="40"/>
        <v>22.725841989298079</v>
      </c>
      <c r="BX24" s="20">
        <f t="shared" si="22"/>
        <v>23.700139686481453</v>
      </c>
    </row>
    <row r="25" spans="2:76" ht="25">
      <c r="C25" s="21" t="s">
        <v>47</v>
      </c>
      <c r="D25" s="15">
        <v>588</v>
      </c>
      <c r="E25" s="15">
        <v>186</v>
      </c>
      <c r="F25" s="15">
        <v>624</v>
      </c>
      <c r="G25" s="15">
        <v>213</v>
      </c>
      <c r="H25" s="15">
        <v>615</v>
      </c>
      <c r="I25" s="15">
        <v>204</v>
      </c>
      <c r="J25" s="15">
        <v>603</v>
      </c>
      <c r="K25" s="15">
        <v>150</v>
      </c>
      <c r="L25" s="15">
        <v>579</v>
      </c>
      <c r="M25" s="15">
        <v>120</v>
      </c>
      <c r="N25" s="15">
        <v>537</v>
      </c>
      <c r="O25" s="15">
        <v>102</v>
      </c>
      <c r="P25" s="15">
        <v>498</v>
      </c>
      <c r="Q25" s="15">
        <v>81</v>
      </c>
      <c r="R25" s="15">
        <v>465</v>
      </c>
      <c r="S25" s="15">
        <v>78</v>
      </c>
      <c r="T25" s="15">
        <v>459</v>
      </c>
      <c r="U25" s="15">
        <v>84</v>
      </c>
      <c r="V25" s="15">
        <v>477</v>
      </c>
      <c r="W25" s="15">
        <v>90</v>
      </c>
      <c r="X25" s="15">
        <v>474</v>
      </c>
      <c r="Y25" s="15">
        <v>99</v>
      </c>
      <c r="Z25" s="15">
        <v>558</v>
      </c>
      <c r="AA25" s="15">
        <v>129</v>
      </c>
      <c r="AB25" s="15">
        <v>603</v>
      </c>
      <c r="AC25" s="15">
        <v>153</v>
      </c>
      <c r="AD25" s="15">
        <v>648</v>
      </c>
      <c r="AE25" s="15">
        <v>183</v>
      </c>
      <c r="AF25" s="15">
        <v>690</v>
      </c>
      <c r="AG25" s="15">
        <v>216</v>
      </c>
      <c r="AH25" s="15">
        <v>777</v>
      </c>
      <c r="AI25" s="15">
        <v>186</v>
      </c>
      <c r="AJ25" s="15">
        <v>801</v>
      </c>
      <c r="AK25" s="15">
        <v>186</v>
      </c>
      <c r="AL25" s="15">
        <v>846</v>
      </c>
      <c r="AM25" s="15">
        <v>225</v>
      </c>
      <c r="AN25" s="15">
        <v>885</v>
      </c>
      <c r="AO25" s="15">
        <v>246</v>
      </c>
      <c r="AP25" s="15">
        <v>933</v>
      </c>
      <c r="AQ25" s="15">
        <v>294</v>
      </c>
      <c r="AR25" s="15">
        <v>963</v>
      </c>
      <c r="AS25" s="15">
        <v>327</v>
      </c>
      <c r="AT25" s="15">
        <v>996</v>
      </c>
      <c r="AU25" s="15">
        <v>375</v>
      </c>
      <c r="AV25" s="15">
        <v>1035</v>
      </c>
      <c r="AW25" s="15">
        <v>423</v>
      </c>
      <c r="AY25" s="21" t="s">
        <v>47</v>
      </c>
      <c r="BA25" s="21" t="s">
        <v>47</v>
      </c>
      <c r="BB25" s="20">
        <f t="shared" si="41"/>
        <v>31.632653061224492</v>
      </c>
      <c r="BC25" s="20">
        <f t="shared" si="42"/>
        <v>34.134615384615387</v>
      </c>
      <c r="BD25" s="20">
        <f t="shared" si="43"/>
        <v>33.170731707317074</v>
      </c>
      <c r="BE25" s="20">
        <f t="shared" si="44"/>
        <v>24.875621890547265</v>
      </c>
      <c r="BF25" s="20">
        <f t="shared" si="23"/>
        <v>20.725388601036268</v>
      </c>
      <c r="BG25" s="20">
        <f t="shared" si="24"/>
        <v>18.994413407821227</v>
      </c>
      <c r="BH25" s="20">
        <f t="shared" si="25"/>
        <v>16.265060240963855</v>
      </c>
      <c r="BI25" s="20">
        <f t="shared" si="26"/>
        <v>16.7741935483871</v>
      </c>
      <c r="BJ25" s="20">
        <f t="shared" si="27"/>
        <v>18.300653594771241</v>
      </c>
      <c r="BK25" s="20">
        <f t="shared" si="28"/>
        <v>18.867924528301888</v>
      </c>
      <c r="BL25" s="20">
        <f t="shared" si="29"/>
        <v>20.88607594936709</v>
      </c>
      <c r="BM25" s="20">
        <f t="shared" si="30"/>
        <v>23.118279569892472</v>
      </c>
      <c r="BN25" s="20">
        <f t="shared" si="31"/>
        <v>25.373134328358208</v>
      </c>
      <c r="BO25" s="20">
        <f t="shared" si="32"/>
        <v>28.240740740740737</v>
      </c>
      <c r="BP25" s="20">
        <f t="shared" si="33"/>
        <v>31.304347826086961</v>
      </c>
      <c r="BQ25" s="20">
        <f t="shared" si="34"/>
        <v>23.938223938223938</v>
      </c>
      <c r="BR25" s="20">
        <f t="shared" si="35"/>
        <v>23.220973782771537</v>
      </c>
      <c r="BS25" s="20">
        <f t="shared" si="36"/>
        <v>26.595744680851062</v>
      </c>
      <c r="BT25" s="20">
        <f t="shared" si="37"/>
        <v>27.796610169491526</v>
      </c>
      <c r="BU25" s="20">
        <f t="shared" si="38"/>
        <v>31.511254019292608</v>
      </c>
      <c r="BV25" s="20">
        <f t="shared" si="39"/>
        <v>33.956386292834893</v>
      </c>
      <c r="BW25" s="20">
        <f t="shared" si="40"/>
        <v>37.650602409638559</v>
      </c>
      <c r="BX25" s="20">
        <f t="shared" si="22"/>
        <v>40.869565217391305</v>
      </c>
    </row>
    <row r="26" spans="2:76" ht="37">
      <c r="C26" s="21" t="s">
        <v>58</v>
      </c>
      <c r="D26" s="15">
        <v>387</v>
      </c>
      <c r="E26" s="15">
        <v>156</v>
      </c>
      <c r="F26" s="15">
        <v>444</v>
      </c>
      <c r="G26" s="15">
        <v>207</v>
      </c>
      <c r="H26" s="15">
        <v>435</v>
      </c>
      <c r="I26" s="15">
        <v>195</v>
      </c>
      <c r="J26" s="15">
        <v>435</v>
      </c>
      <c r="K26" s="15">
        <v>180</v>
      </c>
      <c r="L26" s="15">
        <v>411</v>
      </c>
      <c r="M26" s="15">
        <v>162</v>
      </c>
      <c r="N26" s="15">
        <v>390</v>
      </c>
      <c r="O26" s="15">
        <v>144</v>
      </c>
      <c r="P26" s="15">
        <v>375</v>
      </c>
      <c r="Q26" s="15">
        <v>138</v>
      </c>
      <c r="R26" s="15">
        <v>390</v>
      </c>
      <c r="S26" s="15">
        <v>135</v>
      </c>
      <c r="T26" s="15">
        <v>375</v>
      </c>
      <c r="U26" s="15">
        <v>114</v>
      </c>
      <c r="V26" s="15">
        <v>393</v>
      </c>
      <c r="W26" s="15">
        <v>120</v>
      </c>
      <c r="X26" s="15">
        <v>453</v>
      </c>
      <c r="Y26" s="15">
        <v>144</v>
      </c>
      <c r="Z26" s="15">
        <v>588</v>
      </c>
      <c r="AA26" s="15">
        <v>213</v>
      </c>
      <c r="AB26" s="15">
        <v>633</v>
      </c>
      <c r="AC26" s="15">
        <v>237</v>
      </c>
      <c r="AD26" s="15">
        <v>531</v>
      </c>
      <c r="AE26" s="15">
        <v>192</v>
      </c>
      <c r="AF26" s="15">
        <v>531</v>
      </c>
      <c r="AG26" s="15">
        <v>192</v>
      </c>
      <c r="AH26" s="15">
        <v>531</v>
      </c>
      <c r="AI26" s="15">
        <v>192</v>
      </c>
      <c r="AJ26" s="15">
        <v>729</v>
      </c>
      <c r="AK26" s="15">
        <v>63</v>
      </c>
      <c r="AL26" s="15">
        <v>936</v>
      </c>
      <c r="AM26" s="15">
        <v>291</v>
      </c>
      <c r="AN26" s="15">
        <v>987</v>
      </c>
      <c r="AO26" s="15">
        <v>336</v>
      </c>
      <c r="AP26" s="15">
        <v>1041</v>
      </c>
      <c r="AQ26" s="15">
        <v>426</v>
      </c>
      <c r="AR26" s="15">
        <v>1143</v>
      </c>
      <c r="AS26" s="15">
        <v>507</v>
      </c>
      <c r="AT26" s="15">
        <v>1188</v>
      </c>
      <c r="AU26" s="15">
        <v>570</v>
      </c>
      <c r="AV26" s="15">
        <v>1242</v>
      </c>
      <c r="AW26" s="15">
        <v>585</v>
      </c>
      <c r="AY26" s="21" t="s">
        <v>58</v>
      </c>
      <c r="BA26" s="21" t="s">
        <v>58</v>
      </c>
      <c r="BB26" s="20">
        <f t="shared" si="41"/>
        <v>40.310077519379846</v>
      </c>
      <c r="BC26" s="20">
        <f t="shared" si="42"/>
        <v>46.621621621621621</v>
      </c>
      <c r="BD26" s="20">
        <f t="shared" si="43"/>
        <v>44.827586206896555</v>
      </c>
      <c r="BE26" s="20">
        <f t="shared" si="44"/>
        <v>41.379310344827587</v>
      </c>
      <c r="BF26" s="20">
        <f t="shared" si="23"/>
        <v>39.416058394160586</v>
      </c>
      <c r="BG26" s="20">
        <f t="shared" si="24"/>
        <v>36.923076923076927</v>
      </c>
      <c r="BH26" s="20">
        <f t="shared" si="25"/>
        <v>36.799999999999997</v>
      </c>
      <c r="BI26" s="20">
        <f t="shared" si="26"/>
        <v>34.615384615384613</v>
      </c>
      <c r="BJ26" s="20">
        <f t="shared" si="27"/>
        <v>30.4</v>
      </c>
      <c r="BK26" s="20">
        <f t="shared" si="28"/>
        <v>30.534351145038169</v>
      </c>
      <c r="BL26" s="20">
        <f t="shared" si="29"/>
        <v>31.788079470198678</v>
      </c>
      <c r="BM26" s="20">
        <f t="shared" si="30"/>
        <v>36.224489795918366</v>
      </c>
      <c r="BN26" s="20">
        <f t="shared" si="31"/>
        <v>37.440758293838861</v>
      </c>
      <c r="BO26" s="20">
        <f t="shared" si="32"/>
        <v>36.158192090395481</v>
      </c>
      <c r="BP26" s="20">
        <f t="shared" si="33"/>
        <v>36.158192090395481</v>
      </c>
      <c r="BQ26" s="20">
        <f t="shared" si="34"/>
        <v>36.158192090395481</v>
      </c>
      <c r="BR26" s="20">
        <f t="shared" si="35"/>
        <v>8.6419753086419746</v>
      </c>
      <c r="BS26" s="20">
        <f t="shared" si="36"/>
        <v>31.089743589743591</v>
      </c>
      <c r="BT26" s="20">
        <f t="shared" si="37"/>
        <v>34.042553191489361</v>
      </c>
      <c r="BU26" s="20">
        <f t="shared" si="38"/>
        <v>40.922190201729109</v>
      </c>
      <c r="BV26" s="20">
        <f t="shared" si="39"/>
        <v>44.356955380577432</v>
      </c>
      <c r="BW26" s="20">
        <f t="shared" si="40"/>
        <v>47.979797979797979</v>
      </c>
      <c r="BX26" s="20">
        <f t="shared" si="22"/>
        <v>47.10144927536232</v>
      </c>
    </row>
    <row r="27" spans="2:76">
      <c r="C27" t="s">
        <v>40</v>
      </c>
      <c r="D27" s="15">
        <v>1887</v>
      </c>
      <c r="E27" s="15">
        <v>576</v>
      </c>
      <c r="F27" s="15">
        <v>2037</v>
      </c>
      <c r="G27" s="15">
        <v>630</v>
      </c>
      <c r="H27" s="15">
        <v>2121</v>
      </c>
      <c r="I27" s="15">
        <v>612</v>
      </c>
      <c r="J27" s="15">
        <v>2142</v>
      </c>
      <c r="K27" s="15">
        <v>534</v>
      </c>
      <c r="L27" s="15">
        <v>2127</v>
      </c>
      <c r="M27" s="15">
        <v>495</v>
      </c>
      <c r="N27" s="15">
        <v>2076</v>
      </c>
      <c r="O27" s="15">
        <v>450</v>
      </c>
      <c r="P27" s="15">
        <v>2031</v>
      </c>
      <c r="Q27" s="15">
        <v>453</v>
      </c>
      <c r="R27" s="15">
        <v>2016</v>
      </c>
      <c r="S27" s="15">
        <v>381</v>
      </c>
      <c r="T27" s="15">
        <v>2130</v>
      </c>
      <c r="U27" s="15">
        <v>390</v>
      </c>
      <c r="V27" s="15">
        <v>2250</v>
      </c>
      <c r="W27" s="15">
        <v>423</v>
      </c>
      <c r="X27" s="15">
        <v>2490</v>
      </c>
      <c r="Y27" s="15">
        <v>603</v>
      </c>
      <c r="Z27" s="15">
        <v>2898</v>
      </c>
      <c r="AA27" s="15">
        <v>810</v>
      </c>
      <c r="AB27" s="15">
        <v>3099</v>
      </c>
      <c r="AC27" s="15">
        <v>858</v>
      </c>
      <c r="AD27" s="15">
        <v>3291</v>
      </c>
      <c r="AE27" s="15">
        <v>846</v>
      </c>
      <c r="AF27" s="15">
        <v>3513</v>
      </c>
      <c r="AG27" s="15">
        <v>822</v>
      </c>
      <c r="AH27" s="15">
        <v>3723</v>
      </c>
      <c r="AI27" s="15">
        <v>993</v>
      </c>
      <c r="AJ27" s="15">
        <v>3975</v>
      </c>
      <c r="AK27" s="15">
        <v>1152</v>
      </c>
      <c r="AL27" s="15">
        <v>4383</v>
      </c>
      <c r="AM27" s="15">
        <v>1449</v>
      </c>
      <c r="AN27" s="15">
        <v>4578</v>
      </c>
      <c r="AO27" s="15">
        <v>1545</v>
      </c>
      <c r="AP27" s="15">
        <v>4689</v>
      </c>
      <c r="AQ27" s="15">
        <v>1788</v>
      </c>
      <c r="AR27" s="15">
        <v>4854</v>
      </c>
      <c r="AS27" s="15">
        <v>1896</v>
      </c>
      <c r="AT27" s="15">
        <v>4827</v>
      </c>
      <c r="AU27" s="15">
        <v>2040</v>
      </c>
      <c r="AV27" s="15">
        <v>4749</v>
      </c>
      <c r="AW27" s="15">
        <v>1989</v>
      </c>
      <c r="AY27" t="s">
        <v>40</v>
      </c>
      <c r="BA27" t="s">
        <v>40</v>
      </c>
      <c r="BB27" s="20">
        <f t="shared" si="41"/>
        <v>30.524642289348169</v>
      </c>
      <c r="BC27" s="20">
        <f t="shared" si="42"/>
        <v>30.927835051546392</v>
      </c>
      <c r="BD27" s="20">
        <f t="shared" si="43"/>
        <v>28.854314002828858</v>
      </c>
      <c r="BE27" s="20">
        <f t="shared" si="44"/>
        <v>24.929971988795518</v>
      </c>
      <c r="BF27" s="20">
        <f t="shared" si="23"/>
        <v>23.272214386459801</v>
      </c>
      <c r="BG27" s="20">
        <f t="shared" si="24"/>
        <v>21.676300578034681</v>
      </c>
      <c r="BH27" s="20">
        <f t="shared" si="25"/>
        <v>22.304283604135893</v>
      </c>
      <c r="BI27" s="20">
        <f t="shared" si="26"/>
        <v>18.898809523809522</v>
      </c>
      <c r="BJ27" s="20">
        <f t="shared" si="27"/>
        <v>18.30985915492958</v>
      </c>
      <c r="BK27" s="20">
        <f t="shared" si="28"/>
        <v>18.8</v>
      </c>
      <c r="BL27" s="20">
        <f t="shared" si="29"/>
        <v>24.216867469879517</v>
      </c>
      <c r="BM27" s="20">
        <f t="shared" si="30"/>
        <v>27.950310559006208</v>
      </c>
      <c r="BN27" s="20">
        <f t="shared" si="31"/>
        <v>27.686350435624398</v>
      </c>
      <c r="BO27" s="20">
        <f t="shared" si="32"/>
        <v>25.706472196900638</v>
      </c>
      <c r="BP27" s="20">
        <f t="shared" si="33"/>
        <v>23.39880444064902</v>
      </c>
      <c r="BQ27" s="20">
        <f t="shared" si="34"/>
        <v>26.672038678485094</v>
      </c>
      <c r="BR27" s="20">
        <f t="shared" si="35"/>
        <v>28.981132075471699</v>
      </c>
      <c r="BS27" s="20">
        <f t="shared" si="36"/>
        <v>33.059548254620125</v>
      </c>
      <c r="BT27" s="20">
        <f t="shared" si="37"/>
        <v>33.748361730013102</v>
      </c>
      <c r="BU27" s="20">
        <f t="shared" si="38"/>
        <v>38.131797824696093</v>
      </c>
      <c r="BV27" s="20">
        <f t="shared" si="39"/>
        <v>39.060568603213845</v>
      </c>
      <c r="BW27" s="20">
        <f t="shared" si="40"/>
        <v>42.262274704785582</v>
      </c>
      <c r="BX27" s="20">
        <f t="shared" si="22"/>
        <v>41.882501579279847</v>
      </c>
    </row>
    <row r="28" spans="2:76" ht="37">
      <c r="C28" s="21" t="s">
        <v>48</v>
      </c>
      <c r="D28" s="15">
        <v>2922</v>
      </c>
      <c r="E28" s="15">
        <v>906</v>
      </c>
      <c r="F28" s="15">
        <v>3147</v>
      </c>
      <c r="G28" s="15">
        <v>960</v>
      </c>
      <c r="H28" s="15">
        <v>3270</v>
      </c>
      <c r="I28" s="15">
        <v>999</v>
      </c>
      <c r="J28" s="15">
        <v>3312</v>
      </c>
      <c r="K28" s="15">
        <v>987</v>
      </c>
      <c r="L28" s="15">
        <v>3270</v>
      </c>
      <c r="M28" s="15">
        <v>996</v>
      </c>
      <c r="N28" s="15">
        <v>3282</v>
      </c>
      <c r="O28" s="15">
        <v>852</v>
      </c>
      <c r="P28" s="15">
        <v>3186</v>
      </c>
      <c r="Q28" s="15">
        <v>738</v>
      </c>
      <c r="R28" s="15">
        <v>3057</v>
      </c>
      <c r="S28" s="15">
        <v>612</v>
      </c>
      <c r="T28" s="15">
        <v>2865</v>
      </c>
      <c r="U28" s="15">
        <v>567</v>
      </c>
      <c r="V28" s="15">
        <v>2982</v>
      </c>
      <c r="W28" s="15">
        <v>612</v>
      </c>
      <c r="X28" s="15">
        <v>3288</v>
      </c>
      <c r="Y28" s="15">
        <v>681</v>
      </c>
      <c r="Z28" s="15">
        <v>3489</v>
      </c>
      <c r="AA28" s="15">
        <v>855</v>
      </c>
      <c r="AB28" s="15">
        <v>3945</v>
      </c>
      <c r="AC28" s="15">
        <v>1026</v>
      </c>
      <c r="AD28" s="15">
        <v>4176</v>
      </c>
      <c r="AE28" s="15">
        <v>1155</v>
      </c>
      <c r="AF28" s="15">
        <v>4635</v>
      </c>
      <c r="AG28" s="15">
        <v>1008</v>
      </c>
      <c r="AH28" s="15">
        <v>4833</v>
      </c>
      <c r="AI28" s="15">
        <v>1131</v>
      </c>
      <c r="AJ28" s="15">
        <v>4902</v>
      </c>
      <c r="AK28" s="15">
        <v>1383</v>
      </c>
      <c r="AL28" s="15">
        <v>5289</v>
      </c>
      <c r="AM28" s="15">
        <v>1623</v>
      </c>
      <c r="AN28" s="15">
        <v>5511</v>
      </c>
      <c r="AO28" s="15">
        <v>1839</v>
      </c>
      <c r="AP28" s="15">
        <v>5817</v>
      </c>
      <c r="AQ28" s="15">
        <v>2049</v>
      </c>
      <c r="AR28" s="15">
        <v>5859</v>
      </c>
      <c r="AS28" s="15">
        <v>2193</v>
      </c>
      <c r="AT28" s="15">
        <v>5832</v>
      </c>
      <c r="AU28" s="15">
        <v>2196</v>
      </c>
      <c r="AV28" s="15">
        <v>5556</v>
      </c>
      <c r="AW28" s="15">
        <v>2250</v>
      </c>
      <c r="AY28" s="21" t="s">
        <v>48</v>
      </c>
      <c r="BA28" s="21" t="s">
        <v>48</v>
      </c>
      <c r="BB28" s="20">
        <f t="shared" si="41"/>
        <v>31.006160164271044</v>
      </c>
      <c r="BC28" s="20">
        <f t="shared" si="42"/>
        <v>30.505243088655863</v>
      </c>
      <c r="BD28" s="20">
        <f t="shared" si="43"/>
        <v>30.550458715596328</v>
      </c>
      <c r="BE28" s="20">
        <f t="shared" si="44"/>
        <v>29.80072463768116</v>
      </c>
      <c r="BF28" s="20">
        <f t="shared" si="23"/>
        <v>30.458715596330276</v>
      </c>
      <c r="BG28" s="20">
        <f t="shared" si="24"/>
        <v>25.959780621572211</v>
      </c>
      <c r="BH28" s="20">
        <f t="shared" si="25"/>
        <v>23.163841807909606</v>
      </c>
      <c r="BI28" s="20">
        <f t="shared" si="26"/>
        <v>20.019627085377824</v>
      </c>
      <c r="BJ28" s="20">
        <f t="shared" si="27"/>
        <v>19.790575916230367</v>
      </c>
      <c r="BK28" s="20">
        <f t="shared" si="28"/>
        <v>20.52313883299799</v>
      </c>
      <c r="BL28" s="20">
        <f t="shared" si="29"/>
        <v>20.711678832116789</v>
      </c>
      <c r="BM28" s="20">
        <f t="shared" si="30"/>
        <v>24.505588993981085</v>
      </c>
      <c r="BN28" s="20">
        <f t="shared" si="31"/>
        <v>26.00760456273764</v>
      </c>
      <c r="BO28" s="20">
        <f t="shared" si="32"/>
        <v>27.65804597701149</v>
      </c>
      <c r="BP28" s="20">
        <f t="shared" si="33"/>
        <v>21.747572815533982</v>
      </c>
      <c r="BQ28" s="20">
        <f t="shared" si="34"/>
        <v>23.401613904407199</v>
      </c>
      <c r="BR28" s="20">
        <f t="shared" si="35"/>
        <v>28.21297429620563</v>
      </c>
      <c r="BS28" s="20">
        <f t="shared" si="36"/>
        <v>30.686330119115148</v>
      </c>
      <c r="BT28" s="20">
        <f t="shared" si="37"/>
        <v>33.369624387588459</v>
      </c>
      <c r="BU28" s="20">
        <f t="shared" si="38"/>
        <v>35.224342444559056</v>
      </c>
      <c r="BV28" s="20">
        <f t="shared" si="39"/>
        <v>37.429595494111624</v>
      </c>
      <c r="BW28" s="20">
        <f t="shared" si="40"/>
        <v>37.654320987654323</v>
      </c>
      <c r="BX28" s="20">
        <f>AW28/AV28*100</f>
        <v>40.496760259179268</v>
      </c>
    </row>
    <row r="31" spans="2:76">
      <c r="S31" t="s">
        <v>1</v>
      </c>
      <c r="T31" t="s">
        <v>14</v>
      </c>
      <c r="V31" t="s">
        <v>15</v>
      </c>
      <c r="X31" t="s">
        <v>16</v>
      </c>
      <c r="Z31" t="s">
        <v>17</v>
      </c>
      <c r="AB31" t="s">
        <v>18</v>
      </c>
      <c r="AD31" t="s">
        <v>19</v>
      </c>
      <c r="AF31" t="s">
        <v>20</v>
      </c>
      <c r="AH31" t="s">
        <v>21</v>
      </c>
      <c r="AJ31" t="s">
        <v>22</v>
      </c>
      <c r="AL31" t="s">
        <v>23</v>
      </c>
      <c r="AN31" t="s">
        <v>24</v>
      </c>
      <c r="AP31" t="s">
        <v>25</v>
      </c>
      <c r="AR31" t="s">
        <v>26</v>
      </c>
      <c r="AT31" t="s">
        <v>31</v>
      </c>
      <c r="AV31" t="s">
        <v>373</v>
      </c>
    </row>
    <row r="32" spans="2:76">
      <c r="S32" t="s">
        <v>66</v>
      </c>
      <c r="T32" t="s">
        <v>29</v>
      </c>
      <c r="U32" t="s">
        <v>65</v>
      </c>
      <c r="V32" t="s">
        <v>29</v>
      </c>
      <c r="W32" t="s">
        <v>65</v>
      </c>
      <c r="X32" t="s">
        <v>29</v>
      </c>
      <c r="Y32" t="s">
        <v>65</v>
      </c>
      <c r="Z32" t="s">
        <v>29</v>
      </c>
      <c r="AA32" t="s">
        <v>65</v>
      </c>
      <c r="AB32" t="s">
        <v>29</v>
      </c>
      <c r="AC32" t="s">
        <v>65</v>
      </c>
      <c r="AD32" t="s">
        <v>29</v>
      </c>
      <c r="AE32" t="s">
        <v>65</v>
      </c>
      <c r="AF32" t="s">
        <v>29</v>
      </c>
      <c r="AG32" t="s">
        <v>65</v>
      </c>
      <c r="AH32" t="s">
        <v>29</v>
      </c>
      <c r="AI32" t="s">
        <v>65</v>
      </c>
      <c r="AJ32" t="s">
        <v>29</v>
      </c>
      <c r="AK32" t="s">
        <v>65</v>
      </c>
      <c r="AL32" t="s">
        <v>29</v>
      </c>
      <c r="AM32" t="s">
        <v>65</v>
      </c>
      <c r="AN32" t="s">
        <v>29</v>
      </c>
      <c r="AO32" t="s">
        <v>65</v>
      </c>
      <c r="AP32" t="s">
        <v>29</v>
      </c>
      <c r="AQ32" t="s">
        <v>65</v>
      </c>
      <c r="AR32" t="s">
        <v>29</v>
      </c>
      <c r="AS32" t="s">
        <v>65</v>
      </c>
      <c r="AT32" t="s">
        <v>29</v>
      </c>
      <c r="AU32" t="s">
        <v>65</v>
      </c>
      <c r="AV32" t="s">
        <v>29</v>
      </c>
      <c r="AW32" t="s">
        <v>65</v>
      </c>
    </row>
    <row r="33" spans="18:50">
      <c r="R33" t="s">
        <v>67</v>
      </c>
      <c r="S33" t="s">
        <v>382</v>
      </c>
    </row>
    <row r="34" spans="18:50">
      <c r="R34" t="s">
        <v>380</v>
      </c>
      <c r="S34" t="s">
        <v>383</v>
      </c>
      <c r="T34" s="15">
        <v>47760</v>
      </c>
      <c r="U34" s="15">
        <v>6531</v>
      </c>
      <c r="V34" s="15">
        <v>50574</v>
      </c>
      <c r="W34" s="15">
        <v>7206</v>
      </c>
      <c r="X34" s="15">
        <v>55638</v>
      </c>
      <c r="Y34" s="15">
        <v>8283</v>
      </c>
      <c r="Z34" s="15">
        <v>60297</v>
      </c>
      <c r="AA34" s="15">
        <v>9681</v>
      </c>
      <c r="AB34" s="15">
        <v>63591</v>
      </c>
      <c r="AC34" s="15">
        <v>10653</v>
      </c>
      <c r="AD34" s="15">
        <v>64875</v>
      </c>
      <c r="AE34" s="15">
        <v>11229</v>
      </c>
      <c r="AF34" s="15">
        <v>66966</v>
      </c>
      <c r="AG34" s="15">
        <v>11349</v>
      </c>
      <c r="AH34" s="15">
        <v>71034</v>
      </c>
      <c r="AI34" s="15">
        <v>11388</v>
      </c>
      <c r="AJ34" s="15">
        <v>73494</v>
      </c>
      <c r="AK34" s="15">
        <v>11865</v>
      </c>
      <c r="AL34" s="15">
        <v>77484</v>
      </c>
      <c r="AM34" s="15">
        <v>13689</v>
      </c>
      <c r="AN34" s="15">
        <v>80715</v>
      </c>
      <c r="AO34" s="15">
        <v>15564</v>
      </c>
      <c r="AP34" s="15">
        <v>83379</v>
      </c>
      <c r="AQ34" s="15">
        <v>17412</v>
      </c>
      <c r="AR34" s="15">
        <v>85794</v>
      </c>
      <c r="AS34" s="15">
        <v>19632</v>
      </c>
      <c r="AT34" s="15">
        <v>89700</v>
      </c>
      <c r="AU34" s="15">
        <v>21609</v>
      </c>
      <c r="AV34" s="15">
        <v>91986</v>
      </c>
      <c r="AW34" s="15">
        <v>23766</v>
      </c>
      <c r="AX34" s="15"/>
    </row>
    <row r="35" spans="18:50">
      <c r="S35" t="s">
        <v>60</v>
      </c>
      <c r="T35" s="15">
        <v>672</v>
      </c>
      <c r="U35" s="15">
        <v>87</v>
      </c>
      <c r="V35" s="15">
        <v>738</v>
      </c>
      <c r="W35" s="15">
        <v>129</v>
      </c>
      <c r="X35" s="15">
        <v>771</v>
      </c>
      <c r="Y35" s="15">
        <v>138</v>
      </c>
      <c r="Z35" s="15">
        <v>861</v>
      </c>
      <c r="AA35" s="15">
        <v>174</v>
      </c>
      <c r="AB35" s="15">
        <v>924</v>
      </c>
      <c r="AC35" s="15">
        <v>180</v>
      </c>
      <c r="AD35" s="15">
        <v>960</v>
      </c>
      <c r="AE35" s="15">
        <v>219</v>
      </c>
      <c r="AF35" s="15">
        <v>897</v>
      </c>
      <c r="AG35" s="15">
        <v>219</v>
      </c>
      <c r="AH35" s="15">
        <v>930</v>
      </c>
      <c r="AI35" s="15">
        <v>222</v>
      </c>
      <c r="AJ35" s="15">
        <v>936</v>
      </c>
      <c r="AK35" s="15">
        <v>216</v>
      </c>
      <c r="AL35" s="15">
        <v>1032</v>
      </c>
      <c r="AM35" s="15">
        <v>243</v>
      </c>
      <c r="AN35" s="15">
        <v>1152</v>
      </c>
      <c r="AO35" s="15">
        <v>324</v>
      </c>
      <c r="AP35" s="15">
        <v>1221</v>
      </c>
      <c r="AQ35" s="15">
        <v>405</v>
      </c>
      <c r="AR35" s="15">
        <v>1347</v>
      </c>
      <c r="AS35" s="15">
        <v>522</v>
      </c>
      <c r="AT35" s="15">
        <v>1422</v>
      </c>
      <c r="AU35" s="15">
        <v>561</v>
      </c>
      <c r="AV35" s="15">
        <v>1458</v>
      </c>
      <c r="AW35" s="15">
        <v>627</v>
      </c>
      <c r="AX35" s="15"/>
    </row>
    <row r="36" spans="18:50">
      <c r="S36" t="s">
        <v>33</v>
      </c>
      <c r="T36" s="15">
        <v>54</v>
      </c>
      <c r="U36" s="15">
        <v>9</v>
      </c>
      <c r="V36" s="15">
        <v>42</v>
      </c>
      <c r="W36" s="15">
        <v>9</v>
      </c>
      <c r="X36" s="15">
        <v>39</v>
      </c>
      <c r="Y36" s="15">
        <v>3</v>
      </c>
      <c r="Z36" s="15">
        <v>33</v>
      </c>
      <c r="AA36" s="15">
        <v>9</v>
      </c>
      <c r="AB36" s="15">
        <v>57</v>
      </c>
      <c r="AC36" s="15">
        <v>6</v>
      </c>
      <c r="AD36" s="15">
        <v>102</v>
      </c>
      <c r="AE36" s="15">
        <v>6</v>
      </c>
      <c r="AF36" s="15">
        <v>189</v>
      </c>
      <c r="AG36" s="15">
        <v>12</v>
      </c>
      <c r="AH36" s="15">
        <v>84</v>
      </c>
      <c r="AI36" s="15">
        <v>6</v>
      </c>
      <c r="AJ36" s="15">
        <v>120</v>
      </c>
      <c r="AK36" s="15">
        <v>12</v>
      </c>
      <c r="AL36" s="15">
        <v>192</v>
      </c>
      <c r="AM36" s="15">
        <v>12</v>
      </c>
      <c r="AN36" s="15">
        <v>213</v>
      </c>
      <c r="AO36" s="15">
        <v>12</v>
      </c>
      <c r="AP36" s="15">
        <v>234</v>
      </c>
      <c r="AQ36" s="15">
        <v>15</v>
      </c>
      <c r="AR36" s="15">
        <v>231</v>
      </c>
      <c r="AS36" s="15">
        <v>18</v>
      </c>
      <c r="AT36" s="15">
        <v>246</v>
      </c>
      <c r="AU36" s="15">
        <v>15</v>
      </c>
      <c r="AV36" s="15">
        <v>315</v>
      </c>
      <c r="AW36" s="15">
        <v>36</v>
      </c>
      <c r="AX36" s="15"/>
    </row>
    <row r="37" spans="18:50">
      <c r="S37" t="s">
        <v>34</v>
      </c>
      <c r="T37" s="15">
        <v>1713</v>
      </c>
      <c r="U37" s="15">
        <v>246</v>
      </c>
      <c r="V37" s="15">
        <v>1839</v>
      </c>
      <c r="W37" s="15">
        <v>264</v>
      </c>
      <c r="X37" s="15">
        <v>2046</v>
      </c>
      <c r="Y37" s="15">
        <v>372</v>
      </c>
      <c r="Z37" s="15">
        <v>2310</v>
      </c>
      <c r="AA37" s="15">
        <v>480</v>
      </c>
      <c r="AB37" s="15">
        <v>2319</v>
      </c>
      <c r="AC37" s="15">
        <v>495</v>
      </c>
      <c r="AD37" s="15">
        <v>2229</v>
      </c>
      <c r="AE37" s="15">
        <v>444</v>
      </c>
      <c r="AF37" s="15">
        <v>2322</v>
      </c>
      <c r="AG37" s="15">
        <v>408</v>
      </c>
      <c r="AH37" s="15">
        <v>2511</v>
      </c>
      <c r="AI37" s="15">
        <v>414</v>
      </c>
      <c r="AJ37" s="15">
        <v>2538</v>
      </c>
      <c r="AK37" s="15">
        <v>438</v>
      </c>
      <c r="AL37" s="15">
        <v>2520</v>
      </c>
      <c r="AM37" s="15">
        <v>510</v>
      </c>
      <c r="AN37" s="15">
        <v>2736</v>
      </c>
      <c r="AO37" s="15">
        <v>615</v>
      </c>
      <c r="AP37" s="15">
        <v>2664</v>
      </c>
      <c r="AQ37" s="15">
        <v>660</v>
      </c>
      <c r="AR37" s="15">
        <v>2889</v>
      </c>
      <c r="AS37" s="15">
        <v>849</v>
      </c>
      <c r="AT37" s="15">
        <v>2901</v>
      </c>
      <c r="AU37" s="15">
        <v>867</v>
      </c>
      <c r="AV37" s="15">
        <v>2949</v>
      </c>
      <c r="AW37" s="15">
        <v>942</v>
      </c>
      <c r="AX37" s="15"/>
    </row>
    <row r="38" spans="18:50">
      <c r="S38" t="s">
        <v>35</v>
      </c>
      <c r="T38" s="15">
        <v>804</v>
      </c>
      <c r="U38" s="15">
        <v>129</v>
      </c>
      <c r="V38" s="15">
        <v>855</v>
      </c>
      <c r="W38" s="15">
        <v>159</v>
      </c>
      <c r="X38" s="15">
        <v>948</v>
      </c>
      <c r="Y38" s="15">
        <v>186</v>
      </c>
      <c r="Z38" s="15">
        <v>1014</v>
      </c>
      <c r="AA38" s="15">
        <v>204</v>
      </c>
      <c r="AB38" s="15">
        <v>1038</v>
      </c>
      <c r="AC38" s="15">
        <v>201</v>
      </c>
      <c r="AD38" s="15">
        <v>1041</v>
      </c>
      <c r="AE38" s="15">
        <v>222</v>
      </c>
      <c r="AF38" s="15">
        <v>1047</v>
      </c>
      <c r="AG38" s="15">
        <v>249</v>
      </c>
      <c r="AH38" s="15">
        <v>1083</v>
      </c>
      <c r="AI38" s="15">
        <v>300</v>
      </c>
      <c r="AJ38" s="15">
        <v>1044</v>
      </c>
      <c r="AK38" s="15">
        <v>294</v>
      </c>
      <c r="AL38" s="15">
        <v>1020</v>
      </c>
      <c r="AM38" s="15">
        <v>252</v>
      </c>
      <c r="AN38" s="15">
        <v>1065</v>
      </c>
      <c r="AO38" s="15">
        <v>270</v>
      </c>
      <c r="AP38" s="15">
        <v>1017</v>
      </c>
      <c r="AQ38" s="15">
        <v>306</v>
      </c>
      <c r="AR38" s="15">
        <v>942</v>
      </c>
      <c r="AS38" s="15">
        <v>324</v>
      </c>
      <c r="AT38" s="15">
        <v>942</v>
      </c>
      <c r="AU38" s="15">
        <v>369</v>
      </c>
      <c r="AV38" s="15">
        <v>903</v>
      </c>
      <c r="AW38" s="15">
        <v>318</v>
      </c>
      <c r="AX38" s="15"/>
    </row>
    <row r="39" spans="18:50">
      <c r="S39" t="s">
        <v>36</v>
      </c>
      <c r="T39" s="15">
        <v>14634</v>
      </c>
      <c r="U39" s="15">
        <v>2376</v>
      </c>
      <c r="V39" s="15">
        <v>15552</v>
      </c>
      <c r="W39" s="15">
        <v>2472</v>
      </c>
      <c r="X39" s="15">
        <v>17199</v>
      </c>
      <c r="Y39" s="15">
        <v>2724</v>
      </c>
      <c r="Z39" s="15">
        <v>19338</v>
      </c>
      <c r="AA39" s="15">
        <v>3078</v>
      </c>
      <c r="AB39" s="15">
        <v>19908</v>
      </c>
      <c r="AC39" s="15">
        <v>2934</v>
      </c>
      <c r="AD39" s="15">
        <v>20988</v>
      </c>
      <c r="AE39" s="15">
        <v>3075</v>
      </c>
      <c r="AF39" s="15">
        <v>20796</v>
      </c>
      <c r="AG39" s="15">
        <v>2949</v>
      </c>
      <c r="AH39" s="15">
        <v>20295</v>
      </c>
      <c r="AI39" s="15">
        <v>2949</v>
      </c>
      <c r="AJ39" s="15">
        <v>20442</v>
      </c>
      <c r="AK39" s="15">
        <v>3102</v>
      </c>
      <c r="AL39" s="15">
        <v>21489</v>
      </c>
      <c r="AM39" s="15">
        <v>3588</v>
      </c>
      <c r="AN39" s="15">
        <v>22371</v>
      </c>
      <c r="AO39" s="15">
        <v>4032</v>
      </c>
      <c r="AP39" s="15">
        <v>23307</v>
      </c>
      <c r="AQ39" s="15">
        <v>4605</v>
      </c>
      <c r="AR39" s="15">
        <v>23718</v>
      </c>
      <c r="AS39" s="15">
        <v>5118</v>
      </c>
      <c r="AT39" s="15">
        <v>24399</v>
      </c>
      <c r="AU39" s="15">
        <v>5652</v>
      </c>
      <c r="AV39" s="15">
        <v>25281</v>
      </c>
      <c r="AW39" s="15">
        <v>6273</v>
      </c>
      <c r="AX39" s="15"/>
    </row>
    <row r="40" spans="18:50">
      <c r="S40" t="s">
        <v>37</v>
      </c>
      <c r="T40" s="15">
        <v>16965</v>
      </c>
      <c r="U40" s="15">
        <v>1923</v>
      </c>
      <c r="V40" s="15">
        <v>18036</v>
      </c>
      <c r="W40" s="15">
        <v>2208</v>
      </c>
      <c r="X40" s="15">
        <v>19839</v>
      </c>
      <c r="Y40" s="15">
        <v>2610</v>
      </c>
      <c r="Z40" s="15">
        <v>21141</v>
      </c>
      <c r="AA40" s="15">
        <v>2997</v>
      </c>
      <c r="AB40" s="15">
        <v>21378</v>
      </c>
      <c r="AC40" s="15">
        <v>3015</v>
      </c>
      <c r="AD40" s="15">
        <v>21096</v>
      </c>
      <c r="AE40" s="15">
        <v>3012</v>
      </c>
      <c r="AF40" s="15">
        <v>22536</v>
      </c>
      <c r="AG40" s="15">
        <v>3336</v>
      </c>
      <c r="AH40" s="15">
        <v>26628</v>
      </c>
      <c r="AI40" s="15">
        <v>3312</v>
      </c>
      <c r="AJ40" s="15">
        <v>27798</v>
      </c>
      <c r="AK40" s="15">
        <v>3393</v>
      </c>
      <c r="AL40" s="15">
        <v>29910</v>
      </c>
      <c r="AM40" s="15">
        <v>4098</v>
      </c>
      <c r="AN40" s="15">
        <v>30984</v>
      </c>
      <c r="AO40" s="15">
        <v>4758</v>
      </c>
      <c r="AP40" s="15">
        <v>31782</v>
      </c>
      <c r="AQ40" s="15">
        <v>5457</v>
      </c>
      <c r="AR40" s="15">
        <v>33393</v>
      </c>
      <c r="AS40" s="15">
        <v>6516</v>
      </c>
      <c r="AT40" s="15">
        <v>35229</v>
      </c>
      <c r="AU40" s="15">
        <v>7611</v>
      </c>
      <c r="AV40" s="15">
        <v>36528</v>
      </c>
      <c r="AW40" s="15">
        <v>8481</v>
      </c>
      <c r="AX40" s="15"/>
    </row>
    <row r="41" spans="18:50">
      <c r="S41" t="s">
        <v>38</v>
      </c>
      <c r="T41" s="15">
        <v>1257</v>
      </c>
      <c r="U41" s="15">
        <v>147</v>
      </c>
      <c r="V41" s="15">
        <v>1320</v>
      </c>
      <c r="W41" s="15">
        <v>168</v>
      </c>
      <c r="X41" s="15">
        <v>1215</v>
      </c>
      <c r="Y41" s="15">
        <v>180</v>
      </c>
      <c r="Z41" s="15">
        <v>1506</v>
      </c>
      <c r="AA41" s="15">
        <v>279</v>
      </c>
      <c r="AB41" s="15">
        <v>1572</v>
      </c>
      <c r="AC41" s="15">
        <v>273</v>
      </c>
      <c r="AD41" s="15">
        <v>1584</v>
      </c>
      <c r="AE41" s="15">
        <v>264</v>
      </c>
      <c r="AF41" s="15">
        <v>1776</v>
      </c>
      <c r="AG41" s="15">
        <v>282</v>
      </c>
      <c r="AH41" s="15">
        <v>1698</v>
      </c>
      <c r="AI41" s="15">
        <v>255</v>
      </c>
      <c r="AJ41" s="15">
        <v>1767</v>
      </c>
      <c r="AK41" s="15">
        <v>255</v>
      </c>
      <c r="AL41" s="15">
        <v>1749</v>
      </c>
      <c r="AM41" s="15">
        <v>285</v>
      </c>
      <c r="AN41" s="15">
        <v>1767</v>
      </c>
      <c r="AO41" s="15">
        <v>327</v>
      </c>
      <c r="AP41" s="15">
        <v>1896</v>
      </c>
      <c r="AQ41" s="15">
        <v>384</v>
      </c>
      <c r="AR41" s="15">
        <v>2076</v>
      </c>
      <c r="AS41" s="15">
        <v>486</v>
      </c>
      <c r="AT41" s="15">
        <v>2232</v>
      </c>
      <c r="AU41" s="15">
        <v>555</v>
      </c>
      <c r="AV41" s="15">
        <v>2292</v>
      </c>
      <c r="AW41" s="15">
        <v>627</v>
      </c>
      <c r="AX41" s="15"/>
    </row>
    <row r="42" spans="18:50">
      <c r="S42" t="s">
        <v>61</v>
      </c>
      <c r="T42" s="15">
        <v>1233</v>
      </c>
      <c r="U42" s="15">
        <v>234</v>
      </c>
      <c r="V42" s="15">
        <v>1203</v>
      </c>
      <c r="W42" s="15">
        <v>237</v>
      </c>
      <c r="X42" s="15">
        <v>1326</v>
      </c>
      <c r="Y42" s="15">
        <v>294</v>
      </c>
      <c r="Z42" s="15">
        <v>1539</v>
      </c>
      <c r="AA42" s="15">
        <v>432</v>
      </c>
      <c r="AB42" s="15">
        <v>1458</v>
      </c>
      <c r="AC42" s="15">
        <v>417</v>
      </c>
      <c r="AD42" s="15">
        <v>1095</v>
      </c>
      <c r="AE42" s="15">
        <v>300</v>
      </c>
      <c r="AF42" s="15">
        <v>1095</v>
      </c>
      <c r="AG42" s="15">
        <v>300</v>
      </c>
      <c r="AH42" s="15">
        <v>1095</v>
      </c>
      <c r="AI42" s="15">
        <v>300</v>
      </c>
      <c r="AJ42" s="15">
        <v>1716</v>
      </c>
      <c r="AK42" s="15">
        <v>84</v>
      </c>
      <c r="AL42" s="15">
        <v>2274</v>
      </c>
      <c r="AM42" s="15">
        <v>513</v>
      </c>
      <c r="AN42" s="15">
        <v>2322</v>
      </c>
      <c r="AO42" s="15">
        <v>648</v>
      </c>
      <c r="AP42" s="15">
        <v>2463</v>
      </c>
      <c r="AQ42" s="15">
        <v>747</v>
      </c>
      <c r="AR42" s="15">
        <v>2538</v>
      </c>
      <c r="AS42" s="15">
        <v>861</v>
      </c>
      <c r="AT42" s="15">
        <v>2538</v>
      </c>
      <c r="AU42" s="15">
        <v>924</v>
      </c>
      <c r="AV42" s="15">
        <v>2517</v>
      </c>
      <c r="AW42" s="15">
        <v>951</v>
      </c>
      <c r="AX42" s="15"/>
    </row>
    <row r="43" spans="18:50">
      <c r="S43" t="s">
        <v>40</v>
      </c>
      <c r="T43" s="15">
        <v>3699</v>
      </c>
      <c r="U43" s="15">
        <v>594</v>
      </c>
      <c r="V43" s="15">
        <v>3924</v>
      </c>
      <c r="W43" s="15">
        <v>651</v>
      </c>
      <c r="X43" s="15">
        <v>4362</v>
      </c>
      <c r="Y43" s="15">
        <v>669</v>
      </c>
      <c r="Z43" s="15">
        <v>4695</v>
      </c>
      <c r="AA43" s="15">
        <v>750</v>
      </c>
      <c r="AB43" s="15">
        <v>5163</v>
      </c>
      <c r="AC43" s="15">
        <v>876</v>
      </c>
      <c r="AD43" s="15">
        <v>5631</v>
      </c>
      <c r="AE43" s="15">
        <v>1077</v>
      </c>
      <c r="AF43" s="15">
        <v>5415</v>
      </c>
      <c r="AG43" s="15">
        <v>972</v>
      </c>
      <c r="AH43" s="15">
        <v>5655</v>
      </c>
      <c r="AI43" s="15">
        <v>1059</v>
      </c>
      <c r="AJ43" s="15">
        <v>5898</v>
      </c>
      <c r="AK43" s="15">
        <v>1230</v>
      </c>
      <c r="AL43" s="15">
        <v>6708</v>
      </c>
      <c r="AM43" s="15">
        <v>1563</v>
      </c>
      <c r="AN43" s="15">
        <v>6900</v>
      </c>
      <c r="AO43" s="15">
        <v>1752</v>
      </c>
      <c r="AP43" s="15">
        <v>7200</v>
      </c>
      <c r="AQ43" s="15">
        <v>1794</v>
      </c>
      <c r="AR43" s="15">
        <v>7281</v>
      </c>
      <c r="AS43" s="15">
        <v>1791</v>
      </c>
      <c r="AT43" s="15">
        <v>8478</v>
      </c>
      <c r="AU43" s="15">
        <v>1953</v>
      </c>
      <c r="AV43" s="15">
        <v>8652</v>
      </c>
      <c r="AW43" s="15">
        <v>2100</v>
      </c>
      <c r="AX43" s="15"/>
    </row>
    <row r="44" spans="18:50">
      <c r="S44" t="s">
        <v>41</v>
      </c>
      <c r="T44" s="15">
        <v>6726</v>
      </c>
      <c r="U44" s="15">
        <v>783</v>
      </c>
      <c r="V44" s="15">
        <v>7065</v>
      </c>
      <c r="W44" s="15">
        <v>912</v>
      </c>
      <c r="X44" s="15">
        <v>7893</v>
      </c>
      <c r="Y44" s="15">
        <v>1107</v>
      </c>
      <c r="Z44" s="15">
        <v>7857</v>
      </c>
      <c r="AA44" s="15">
        <v>1281</v>
      </c>
      <c r="AB44" s="15">
        <v>9774</v>
      </c>
      <c r="AC44" s="15">
        <v>2259</v>
      </c>
      <c r="AD44" s="15">
        <v>10155</v>
      </c>
      <c r="AE44" s="15">
        <v>2613</v>
      </c>
      <c r="AF44" s="15">
        <v>10890</v>
      </c>
      <c r="AG44" s="15">
        <v>2622</v>
      </c>
      <c r="AH44" s="15">
        <v>11061</v>
      </c>
      <c r="AI44" s="15">
        <v>2574</v>
      </c>
      <c r="AJ44" s="15">
        <v>11232</v>
      </c>
      <c r="AK44" s="15">
        <v>2847</v>
      </c>
      <c r="AL44" s="15">
        <v>10593</v>
      </c>
      <c r="AM44" s="15">
        <v>2625</v>
      </c>
      <c r="AN44" s="15">
        <v>11202</v>
      </c>
      <c r="AO44" s="15">
        <v>2820</v>
      </c>
      <c r="AP44" s="15">
        <v>11595</v>
      </c>
      <c r="AQ44" s="15">
        <v>3039</v>
      </c>
      <c r="AR44" s="15">
        <v>11379</v>
      </c>
      <c r="AS44" s="15">
        <v>3144</v>
      </c>
      <c r="AT44" s="15">
        <v>11313</v>
      </c>
      <c r="AU44" s="15">
        <v>3105</v>
      </c>
      <c r="AV44" s="15">
        <v>11085</v>
      </c>
      <c r="AW44" s="15">
        <v>3417</v>
      </c>
      <c r="AX44" s="15"/>
    </row>
    <row r="45" spans="18:50">
      <c r="R45" t="s">
        <v>381</v>
      </c>
      <c r="S45" t="s">
        <v>383</v>
      </c>
      <c r="T45" s="15">
        <v>23727</v>
      </c>
      <c r="U45" s="15">
        <v>4416</v>
      </c>
      <c r="V45" s="15">
        <v>24621</v>
      </c>
      <c r="W45" s="15">
        <v>4716</v>
      </c>
      <c r="X45" s="15">
        <v>26595</v>
      </c>
      <c r="Y45" s="15">
        <v>5469</v>
      </c>
      <c r="Z45" s="15">
        <v>29874</v>
      </c>
      <c r="AA45" s="15">
        <v>6681</v>
      </c>
      <c r="AB45" s="15">
        <v>32511</v>
      </c>
      <c r="AC45" s="15">
        <v>7332</v>
      </c>
      <c r="AD45" s="15">
        <v>34455</v>
      </c>
      <c r="AE45" s="15">
        <v>7725</v>
      </c>
      <c r="AF45" s="15">
        <v>36723</v>
      </c>
      <c r="AG45" s="15">
        <v>7713</v>
      </c>
      <c r="AH45" s="15">
        <v>38601</v>
      </c>
      <c r="AI45" s="15">
        <v>8055</v>
      </c>
      <c r="AJ45" s="15">
        <v>40260</v>
      </c>
      <c r="AK45" s="15">
        <v>8640</v>
      </c>
      <c r="AL45" s="15">
        <v>43158</v>
      </c>
      <c r="AM45" s="15">
        <v>10101</v>
      </c>
      <c r="AN45" s="15">
        <v>45102</v>
      </c>
      <c r="AO45" s="15">
        <v>11169</v>
      </c>
      <c r="AP45" s="15">
        <v>46782</v>
      </c>
      <c r="AQ45" s="15">
        <v>12648</v>
      </c>
      <c r="AR45" s="15">
        <v>48021</v>
      </c>
      <c r="AS45" s="15">
        <v>13788</v>
      </c>
      <c r="AT45" s="15">
        <v>48750</v>
      </c>
      <c r="AU45" s="15">
        <v>14832</v>
      </c>
      <c r="AV45" s="15">
        <v>49131</v>
      </c>
      <c r="AW45" s="15">
        <v>15810</v>
      </c>
      <c r="AX45" s="15"/>
    </row>
    <row r="46" spans="18:50">
      <c r="S46" t="s">
        <v>60</v>
      </c>
      <c r="T46" s="15">
        <v>225</v>
      </c>
      <c r="U46" s="15">
        <v>66</v>
      </c>
      <c r="V46" s="15">
        <v>231</v>
      </c>
      <c r="W46" s="15">
        <v>75</v>
      </c>
      <c r="X46" s="15">
        <v>249</v>
      </c>
      <c r="Y46" s="15">
        <v>78</v>
      </c>
      <c r="Z46" s="15">
        <v>279</v>
      </c>
      <c r="AA46" s="15">
        <v>99</v>
      </c>
      <c r="AB46" s="15">
        <v>309</v>
      </c>
      <c r="AC46" s="15">
        <v>111</v>
      </c>
      <c r="AD46" s="15">
        <v>351</v>
      </c>
      <c r="AE46" s="15">
        <v>126</v>
      </c>
      <c r="AF46" s="15">
        <v>372</v>
      </c>
      <c r="AG46" s="15">
        <v>135</v>
      </c>
      <c r="AH46" s="15">
        <v>384</v>
      </c>
      <c r="AI46" s="15">
        <v>132</v>
      </c>
      <c r="AJ46" s="15">
        <v>414</v>
      </c>
      <c r="AK46" s="15">
        <v>144</v>
      </c>
      <c r="AL46" s="15">
        <v>468</v>
      </c>
      <c r="AM46" s="15">
        <v>156</v>
      </c>
      <c r="AN46" s="15">
        <v>459</v>
      </c>
      <c r="AO46" s="15">
        <v>171</v>
      </c>
      <c r="AP46" s="15">
        <v>474</v>
      </c>
      <c r="AQ46" s="15">
        <v>195</v>
      </c>
      <c r="AR46" s="15">
        <v>501</v>
      </c>
      <c r="AS46" s="15">
        <v>225</v>
      </c>
      <c r="AT46" s="15">
        <v>585</v>
      </c>
      <c r="AU46" s="15">
        <v>279</v>
      </c>
      <c r="AV46" s="15">
        <v>627</v>
      </c>
      <c r="AW46" s="15">
        <v>327</v>
      </c>
      <c r="AX46" s="15"/>
    </row>
    <row r="47" spans="18:50">
      <c r="S47" t="s">
        <v>33</v>
      </c>
      <c r="T47" s="15">
        <v>12</v>
      </c>
      <c r="U47" s="15">
        <v>3</v>
      </c>
      <c r="V47" s="15">
        <v>12</v>
      </c>
      <c r="W47" s="15">
        <v>3</v>
      </c>
      <c r="X47" s="15">
        <v>21</v>
      </c>
      <c r="Y47" s="15">
        <v>9</v>
      </c>
      <c r="Z47" s="15">
        <v>15</v>
      </c>
      <c r="AA47" s="15">
        <v>6</v>
      </c>
      <c r="AB47" s="15">
        <v>18</v>
      </c>
      <c r="AC47" s="15">
        <v>9</v>
      </c>
      <c r="AD47" s="15">
        <v>18</v>
      </c>
      <c r="AE47" s="15">
        <v>12</v>
      </c>
      <c r="AF47" s="15">
        <v>33</v>
      </c>
      <c r="AG47" s="15">
        <v>15</v>
      </c>
      <c r="AH47" s="15">
        <v>15</v>
      </c>
      <c r="AI47" s="15">
        <v>6</v>
      </c>
      <c r="AJ47" s="15">
        <v>3</v>
      </c>
      <c r="AK47" s="15">
        <v>3</v>
      </c>
      <c r="AL47" s="15">
        <v>30</v>
      </c>
      <c r="AM47" s="15">
        <v>9</v>
      </c>
      <c r="AN47" s="15">
        <v>36</v>
      </c>
      <c r="AO47" s="15">
        <v>18</v>
      </c>
      <c r="AP47" s="15">
        <v>51</v>
      </c>
      <c r="AQ47" s="15">
        <v>21</v>
      </c>
      <c r="AR47" s="15">
        <v>48</v>
      </c>
      <c r="AS47" s="15">
        <v>21</v>
      </c>
      <c r="AT47" s="15">
        <v>60</v>
      </c>
      <c r="AU47" s="15">
        <v>24</v>
      </c>
      <c r="AV47" s="15">
        <v>57</v>
      </c>
      <c r="AW47" s="15">
        <v>18</v>
      </c>
      <c r="AX47" s="15"/>
    </row>
    <row r="48" spans="18:50">
      <c r="S48" t="s">
        <v>34</v>
      </c>
      <c r="T48" s="15">
        <v>399</v>
      </c>
      <c r="U48" s="15">
        <v>87</v>
      </c>
      <c r="V48" s="15">
        <v>429</v>
      </c>
      <c r="W48" s="15">
        <v>96</v>
      </c>
      <c r="X48" s="15">
        <v>456</v>
      </c>
      <c r="Y48" s="15">
        <v>105</v>
      </c>
      <c r="Z48" s="15">
        <v>519</v>
      </c>
      <c r="AA48" s="15">
        <v>129</v>
      </c>
      <c r="AB48" s="15">
        <v>561</v>
      </c>
      <c r="AC48" s="15">
        <v>129</v>
      </c>
      <c r="AD48" s="15">
        <v>573</v>
      </c>
      <c r="AE48" s="15">
        <v>126</v>
      </c>
      <c r="AF48" s="15">
        <v>636</v>
      </c>
      <c r="AG48" s="15">
        <v>114</v>
      </c>
      <c r="AH48" s="15">
        <v>630</v>
      </c>
      <c r="AI48" s="15">
        <v>99</v>
      </c>
      <c r="AJ48" s="15">
        <v>666</v>
      </c>
      <c r="AK48" s="15">
        <v>105</v>
      </c>
      <c r="AL48" s="15">
        <v>675</v>
      </c>
      <c r="AM48" s="15">
        <v>111</v>
      </c>
      <c r="AN48" s="15">
        <v>714</v>
      </c>
      <c r="AO48" s="15">
        <v>126</v>
      </c>
      <c r="AP48" s="15">
        <v>720</v>
      </c>
      <c r="AQ48" s="15">
        <v>144</v>
      </c>
      <c r="AR48" s="15">
        <v>753</v>
      </c>
      <c r="AS48" s="15">
        <v>174</v>
      </c>
      <c r="AT48" s="15">
        <v>726</v>
      </c>
      <c r="AU48" s="15">
        <v>195</v>
      </c>
      <c r="AV48" s="15">
        <v>756</v>
      </c>
      <c r="AW48" s="15">
        <v>243</v>
      </c>
      <c r="AX48" s="15"/>
    </row>
    <row r="49" spans="19:50">
      <c r="S49" t="s">
        <v>35</v>
      </c>
      <c r="T49" s="15">
        <v>225</v>
      </c>
      <c r="U49" s="15">
        <v>54</v>
      </c>
      <c r="V49" s="15">
        <v>240</v>
      </c>
      <c r="W49" s="15">
        <v>57</v>
      </c>
      <c r="X49" s="15">
        <v>261</v>
      </c>
      <c r="Y49" s="15">
        <v>66</v>
      </c>
      <c r="Z49" s="15">
        <v>291</v>
      </c>
      <c r="AA49" s="15">
        <v>72</v>
      </c>
      <c r="AB49" s="15">
        <v>327</v>
      </c>
      <c r="AC49" s="15">
        <v>78</v>
      </c>
      <c r="AD49" s="15">
        <v>357</v>
      </c>
      <c r="AE49" s="15">
        <v>93</v>
      </c>
      <c r="AF49" s="15">
        <v>372</v>
      </c>
      <c r="AG49" s="15">
        <v>93</v>
      </c>
      <c r="AH49" s="15">
        <v>387</v>
      </c>
      <c r="AI49" s="15">
        <v>96</v>
      </c>
      <c r="AJ49" s="15">
        <v>396</v>
      </c>
      <c r="AK49" s="15">
        <v>105</v>
      </c>
      <c r="AL49" s="15">
        <v>426</v>
      </c>
      <c r="AM49" s="15">
        <v>126</v>
      </c>
      <c r="AN49" s="15">
        <v>447</v>
      </c>
      <c r="AO49" s="15">
        <v>147</v>
      </c>
      <c r="AP49" s="15">
        <v>474</v>
      </c>
      <c r="AQ49" s="15">
        <v>159</v>
      </c>
      <c r="AR49" s="15">
        <v>462</v>
      </c>
      <c r="AS49" s="15">
        <v>162</v>
      </c>
      <c r="AT49" s="15">
        <v>438</v>
      </c>
      <c r="AU49" s="15">
        <v>162</v>
      </c>
      <c r="AV49" s="15">
        <v>438</v>
      </c>
      <c r="AW49" s="15">
        <v>153</v>
      </c>
      <c r="AX49" s="15"/>
    </row>
    <row r="50" spans="19:50">
      <c r="S50" t="s">
        <v>36</v>
      </c>
      <c r="T50" s="15">
        <v>7584</v>
      </c>
      <c r="U50" s="15">
        <v>1566</v>
      </c>
      <c r="V50" s="15">
        <v>7629</v>
      </c>
      <c r="W50" s="15">
        <v>1542</v>
      </c>
      <c r="X50" s="15">
        <v>8193</v>
      </c>
      <c r="Y50" s="15">
        <v>1704</v>
      </c>
      <c r="Z50" s="15">
        <v>9648</v>
      </c>
      <c r="AA50" s="15">
        <v>1995</v>
      </c>
      <c r="AB50" s="15">
        <v>10566</v>
      </c>
      <c r="AC50" s="15">
        <v>2115</v>
      </c>
      <c r="AD50" s="15">
        <v>11301</v>
      </c>
      <c r="AE50" s="15">
        <v>2274</v>
      </c>
      <c r="AF50" s="15">
        <v>11766</v>
      </c>
      <c r="AG50" s="15">
        <v>2235</v>
      </c>
      <c r="AH50" s="15">
        <v>12123</v>
      </c>
      <c r="AI50" s="15">
        <v>2265</v>
      </c>
      <c r="AJ50" s="15">
        <v>12504</v>
      </c>
      <c r="AK50" s="15">
        <v>2556</v>
      </c>
      <c r="AL50" s="15">
        <v>13071</v>
      </c>
      <c r="AM50" s="15">
        <v>2928</v>
      </c>
      <c r="AN50" s="15">
        <v>13680</v>
      </c>
      <c r="AO50" s="15">
        <v>3405</v>
      </c>
      <c r="AP50" s="15">
        <v>14214</v>
      </c>
      <c r="AQ50" s="15">
        <v>3837</v>
      </c>
      <c r="AR50" s="15">
        <v>14577</v>
      </c>
      <c r="AS50" s="15">
        <v>4284</v>
      </c>
      <c r="AT50" s="15">
        <v>15033</v>
      </c>
      <c r="AU50" s="15">
        <v>4665</v>
      </c>
      <c r="AV50" s="15">
        <v>15342</v>
      </c>
      <c r="AW50" s="15">
        <v>5241</v>
      </c>
      <c r="AX50" s="15"/>
    </row>
    <row r="51" spans="19:50">
      <c r="S51" t="s">
        <v>37</v>
      </c>
      <c r="T51" s="15">
        <v>9459</v>
      </c>
      <c r="U51" s="15">
        <v>1488</v>
      </c>
      <c r="V51" s="15">
        <v>9978</v>
      </c>
      <c r="W51" s="15">
        <v>1695</v>
      </c>
      <c r="X51" s="15">
        <v>10716</v>
      </c>
      <c r="Y51" s="15">
        <v>1977</v>
      </c>
      <c r="Z51" s="15">
        <v>11592</v>
      </c>
      <c r="AA51" s="15">
        <v>2367</v>
      </c>
      <c r="AB51" s="15">
        <v>12447</v>
      </c>
      <c r="AC51" s="15">
        <v>2616</v>
      </c>
      <c r="AD51" s="15">
        <v>13212</v>
      </c>
      <c r="AE51" s="15">
        <v>2718</v>
      </c>
      <c r="AF51" s="15">
        <v>14181</v>
      </c>
      <c r="AG51" s="15">
        <v>2883</v>
      </c>
      <c r="AH51" s="15">
        <v>15195</v>
      </c>
      <c r="AI51" s="15">
        <v>2958</v>
      </c>
      <c r="AJ51" s="15">
        <v>15867</v>
      </c>
      <c r="AK51" s="15">
        <v>2937</v>
      </c>
      <c r="AL51" s="15">
        <v>17034</v>
      </c>
      <c r="AM51" s="15">
        <v>3183</v>
      </c>
      <c r="AN51" s="15">
        <v>17802</v>
      </c>
      <c r="AO51" s="15">
        <v>3339</v>
      </c>
      <c r="AP51" s="15">
        <v>18372</v>
      </c>
      <c r="AQ51" s="15">
        <v>3738</v>
      </c>
      <c r="AR51" s="15">
        <v>18861</v>
      </c>
      <c r="AS51" s="15">
        <v>3993</v>
      </c>
      <c r="AT51" s="15">
        <v>19062</v>
      </c>
      <c r="AU51" s="15">
        <v>4332</v>
      </c>
      <c r="AV51" s="15">
        <v>19329</v>
      </c>
      <c r="AW51" s="15">
        <v>4581</v>
      </c>
      <c r="AX51" s="15"/>
    </row>
    <row r="52" spans="19:50">
      <c r="S52" t="s">
        <v>38</v>
      </c>
      <c r="T52" s="15">
        <v>459</v>
      </c>
      <c r="U52" s="15">
        <v>84</v>
      </c>
      <c r="V52" s="15">
        <v>477</v>
      </c>
      <c r="W52" s="15">
        <v>90</v>
      </c>
      <c r="X52" s="15">
        <v>474</v>
      </c>
      <c r="Y52" s="15">
        <v>99</v>
      </c>
      <c r="Z52" s="15">
        <v>558</v>
      </c>
      <c r="AA52" s="15">
        <v>129</v>
      </c>
      <c r="AB52" s="15">
        <v>603</v>
      </c>
      <c r="AC52" s="15">
        <v>153</v>
      </c>
      <c r="AD52" s="15">
        <v>648</v>
      </c>
      <c r="AE52" s="15">
        <v>183</v>
      </c>
      <c r="AF52" s="15">
        <v>690</v>
      </c>
      <c r="AG52" s="15">
        <v>216</v>
      </c>
      <c r="AH52" s="15">
        <v>777</v>
      </c>
      <c r="AI52" s="15">
        <v>186</v>
      </c>
      <c r="AJ52" s="15">
        <v>801</v>
      </c>
      <c r="AK52" s="15">
        <v>186</v>
      </c>
      <c r="AL52" s="15">
        <v>846</v>
      </c>
      <c r="AM52" s="15">
        <v>225</v>
      </c>
      <c r="AN52" s="15">
        <v>885</v>
      </c>
      <c r="AO52" s="15">
        <v>246</v>
      </c>
      <c r="AP52" s="15">
        <v>933</v>
      </c>
      <c r="AQ52" s="15">
        <v>294</v>
      </c>
      <c r="AR52" s="15">
        <v>963</v>
      </c>
      <c r="AS52" s="15">
        <v>327</v>
      </c>
      <c r="AT52" s="15">
        <v>996</v>
      </c>
      <c r="AU52" s="15">
        <v>375</v>
      </c>
      <c r="AV52" s="15">
        <v>1035</v>
      </c>
      <c r="AW52" s="15">
        <v>423</v>
      </c>
      <c r="AX52" s="15"/>
    </row>
    <row r="53" spans="19:50">
      <c r="S53" t="s">
        <v>61</v>
      </c>
      <c r="T53" s="15">
        <v>375</v>
      </c>
      <c r="U53" s="15">
        <v>114</v>
      </c>
      <c r="V53" s="15">
        <v>393</v>
      </c>
      <c r="W53" s="15">
        <v>120</v>
      </c>
      <c r="X53" s="15">
        <v>453</v>
      </c>
      <c r="Y53" s="15">
        <v>144</v>
      </c>
      <c r="Z53" s="15">
        <v>588</v>
      </c>
      <c r="AA53" s="15">
        <v>213</v>
      </c>
      <c r="AB53" s="15">
        <v>633</v>
      </c>
      <c r="AC53" s="15">
        <v>237</v>
      </c>
      <c r="AD53" s="15">
        <v>531</v>
      </c>
      <c r="AE53" s="15">
        <v>192</v>
      </c>
      <c r="AF53" s="15">
        <v>531</v>
      </c>
      <c r="AG53" s="15">
        <v>192</v>
      </c>
      <c r="AH53" s="15">
        <v>531</v>
      </c>
      <c r="AI53" s="15">
        <v>192</v>
      </c>
      <c r="AJ53" s="15">
        <v>729</v>
      </c>
      <c r="AK53" s="15">
        <v>63</v>
      </c>
      <c r="AL53" s="15">
        <v>936</v>
      </c>
      <c r="AM53" s="15">
        <v>291</v>
      </c>
      <c r="AN53" s="15">
        <v>987</v>
      </c>
      <c r="AO53" s="15">
        <v>336</v>
      </c>
      <c r="AP53" s="15">
        <v>1041</v>
      </c>
      <c r="AQ53" s="15">
        <v>426</v>
      </c>
      <c r="AR53" s="15">
        <v>1143</v>
      </c>
      <c r="AS53" s="15">
        <v>507</v>
      </c>
      <c r="AT53" s="15">
        <v>1188</v>
      </c>
      <c r="AU53" s="15">
        <v>570</v>
      </c>
      <c r="AV53" s="15">
        <v>1242</v>
      </c>
      <c r="AW53" s="15">
        <v>585</v>
      </c>
      <c r="AX53" s="15"/>
    </row>
    <row r="54" spans="19:50">
      <c r="S54" t="s">
        <v>40</v>
      </c>
      <c r="T54" s="15">
        <v>2130</v>
      </c>
      <c r="U54" s="15">
        <v>390</v>
      </c>
      <c r="V54" s="15">
        <v>2250</v>
      </c>
      <c r="W54" s="15">
        <v>423</v>
      </c>
      <c r="X54" s="15">
        <v>2490</v>
      </c>
      <c r="Y54" s="15">
        <v>603</v>
      </c>
      <c r="Z54" s="15">
        <v>2898</v>
      </c>
      <c r="AA54" s="15">
        <v>810</v>
      </c>
      <c r="AB54" s="15">
        <v>3099</v>
      </c>
      <c r="AC54" s="15">
        <v>858</v>
      </c>
      <c r="AD54" s="15">
        <v>3291</v>
      </c>
      <c r="AE54" s="15">
        <v>846</v>
      </c>
      <c r="AF54" s="15">
        <v>3513</v>
      </c>
      <c r="AG54" s="15">
        <v>822</v>
      </c>
      <c r="AH54" s="15">
        <v>3723</v>
      </c>
      <c r="AI54" s="15">
        <v>993</v>
      </c>
      <c r="AJ54" s="15">
        <v>3975</v>
      </c>
      <c r="AK54" s="15">
        <v>1152</v>
      </c>
      <c r="AL54" s="15">
        <v>4383</v>
      </c>
      <c r="AM54" s="15">
        <v>1449</v>
      </c>
      <c r="AN54" s="15">
        <v>4578</v>
      </c>
      <c r="AO54" s="15">
        <v>1545</v>
      </c>
      <c r="AP54" s="15">
        <v>4689</v>
      </c>
      <c r="AQ54" s="15">
        <v>1788</v>
      </c>
      <c r="AR54" s="15">
        <v>4854</v>
      </c>
      <c r="AS54" s="15">
        <v>1896</v>
      </c>
      <c r="AT54" s="15">
        <v>4827</v>
      </c>
      <c r="AU54" s="15">
        <v>2040</v>
      </c>
      <c r="AV54" s="15">
        <v>4749</v>
      </c>
      <c r="AW54" s="15">
        <v>1989</v>
      </c>
      <c r="AX54" s="15"/>
    </row>
    <row r="55" spans="19:50">
      <c r="S55" t="s">
        <v>41</v>
      </c>
      <c r="T55" s="15">
        <v>2865</v>
      </c>
      <c r="U55" s="15">
        <v>567</v>
      </c>
      <c r="V55" s="15">
        <v>2982</v>
      </c>
      <c r="W55" s="15">
        <v>612</v>
      </c>
      <c r="X55" s="15">
        <v>3288</v>
      </c>
      <c r="Y55" s="15">
        <v>681</v>
      </c>
      <c r="Z55" s="15">
        <v>3489</v>
      </c>
      <c r="AA55" s="15">
        <v>855</v>
      </c>
      <c r="AB55" s="15">
        <v>3945</v>
      </c>
      <c r="AC55" s="15">
        <v>1026</v>
      </c>
      <c r="AD55" s="15">
        <v>4176</v>
      </c>
      <c r="AE55" s="15">
        <v>1155</v>
      </c>
      <c r="AF55" s="15">
        <v>4635</v>
      </c>
      <c r="AG55" s="15">
        <v>1008</v>
      </c>
      <c r="AH55" s="15">
        <v>4833</v>
      </c>
      <c r="AI55" s="15">
        <v>1131</v>
      </c>
      <c r="AJ55" s="15">
        <v>4902</v>
      </c>
      <c r="AK55" s="15">
        <v>1383</v>
      </c>
      <c r="AL55" s="15">
        <v>5289</v>
      </c>
      <c r="AM55" s="15">
        <v>1623</v>
      </c>
      <c r="AN55" s="15">
        <v>5511</v>
      </c>
      <c r="AO55" s="15">
        <v>1839</v>
      </c>
      <c r="AP55" s="15">
        <v>5817</v>
      </c>
      <c r="AQ55" s="15">
        <v>2049</v>
      </c>
      <c r="AR55" s="15">
        <v>5859</v>
      </c>
      <c r="AS55" s="15">
        <v>2193</v>
      </c>
      <c r="AT55" s="15">
        <v>5832</v>
      </c>
      <c r="AU55" s="15">
        <v>2196</v>
      </c>
      <c r="AV55" s="15">
        <v>5556</v>
      </c>
      <c r="AW55" s="15">
        <v>2250</v>
      </c>
      <c r="AX55" s="15"/>
    </row>
  </sheetData>
  <pageMargins left="0.7" right="0.7" top="0.75" bottom="0.75" header="0.3" footer="0.3"/>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61"/>
  <sheetViews>
    <sheetView topLeftCell="T1" zoomScale="85" zoomScaleNormal="85" zoomScalePageLayoutView="85" workbookViewId="0">
      <selection activeCell="R33" sqref="R33:AW62"/>
    </sheetView>
  </sheetViews>
  <sheetFormatPr baseColWidth="10" defaultColWidth="8.83203125" defaultRowHeight="14" x14ac:dyDescent="0"/>
  <sheetData>
    <row r="1" spans="1:72">
      <c r="A1" t="s">
        <v>289</v>
      </c>
      <c r="J1" s="23" t="s">
        <v>290</v>
      </c>
    </row>
    <row r="2" spans="1:72" ht="37">
      <c r="A2" s="2" t="s">
        <v>0</v>
      </c>
      <c r="B2" s="21" t="s">
        <v>189</v>
      </c>
    </row>
    <row r="3" spans="1:72">
      <c r="A3" t="s">
        <v>1</v>
      </c>
      <c r="B3" t="s">
        <v>6</v>
      </c>
      <c r="D3" t="s">
        <v>7</v>
      </c>
      <c r="F3" t="s">
        <v>8</v>
      </c>
      <c r="H3" t="s">
        <v>9</v>
      </c>
      <c r="J3" t="s">
        <v>10</v>
      </c>
      <c r="L3" t="s">
        <v>11</v>
      </c>
      <c r="N3" t="s">
        <v>12</v>
      </c>
      <c r="P3" t="s">
        <v>13</v>
      </c>
      <c r="R3" t="s">
        <v>14</v>
      </c>
      <c r="T3" t="s">
        <v>15</v>
      </c>
      <c r="V3" t="s">
        <v>16</v>
      </c>
      <c r="X3" t="s">
        <v>17</v>
      </c>
      <c r="Z3" t="s">
        <v>18</v>
      </c>
      <c r="AB3" t="s">
        <v>19</v>
      </c>
      <c r="AD3" t="s">
        <v>20</v>
      </c>
      <c r="AF3" t="s">
        <v>21</v>
      </c>
      <c r="AH3" t="s">
        <v>22</v>
      </c>
      <c r="AJ3" t="s">
        <v>23</v>
      </c>
      <c r="AL3" t="s">
        <v>24</v>
      </c>
      <c r="AN3" t="s">
        <v>25</v>
      </c>
      <c r="AP3" t="s">
        <v>26</v>
      </c>
      <c r="AR3" t="s">
        <v>31</v>
      </c>
      <c r="AT3">
        <v>2014</v>
      </c>
    </row>
    <row r="4" spans="1:72">
      <c r="A4" t="s">
        <v>66</v>
      </c>
      <c r="B4" t="s">
        <v>29</v>
      </c>
      <c r="C4" t="s">
        <v>65</v>
      </c>
      <c r="D4" t="s">
        <v>29</v>
      </c>
      <c r="E4" t="s">
        <v>65</v>
      </c>
      <c r="F4" t="s">
        <v>29</v>
      </c>
      <c r="G4" t="s">
        <v>65</v>
      </c>
      <c r="H4" t="s">
        <v>29</v>
      </c>
      <c r="I4" t="s">
        <v>65</v>
      </c>
      <c r="J4" t="s">
        <v>29</v>
      </c>
      <c r="K4" t="s">
        <v>65</v>
      </c>
      <c r="L4" t="s">
        <v>29</v>
      </c>
      <c r="M4" t="s">
        <v>65</v>
      </c>
      <c r="N4" t="s">
        <v>29</v>
      </c>
      <c r="O4" t="s">
        <v>65</v>
      </c>
      <c r="P4" t="s">
        <v>29</v>
      </c>
      <c r="Q4" t="s">
        <v>65</v>
      </c>
      <c r="R4" t="s">
        <v>29</v>
      </c>
      <c r="S4" t="s">
        <v>65</v>
      </c>
      <c r="T4" t="s">
        <v>29</v>
      </c>
      <c r="U4" t="s">
        <v>65</v>
      </c>
      <c r="V4" t="s">
        <v>29</v>
      </c>
      <c r="W4" t="s">
        <v>65</v>
      </c>
      <c r="X4" t="s">
        <v>29</v>
      </c>
      <c r="Y4" t="s">
        <v>65</v>
      </c>
      <c r="Z4" t="s">
        <v>29</v>
      </c>
      <c r="AA4" t="s">
        <v>65</v>
      </c>
      <c r="AB4" t="s">
        <v>29</v>
      </c>
      <c r="AC4" t="s">
        <v>65</v>
      </c>
      <c r="AD4" t="s">
        <v>29</v>
      </c>
      <c r="AE4" t="s">
        <v>65</v>
      </c>
      <c r="AF4" t="s">
        <v>29</v>
      </c>
      <c r="AG4" t="s">
        <v>65</v>
      </c>
      <c r="AH4" t="s">
        <v>29</v>
      </c>
      <c r="AI4" t="s">
        <v>65</v>
      </c>
      <c r="AJ4" t="s">
        <v>29</v>
      </c>
      <c r="AK4" t="s">
        <v>65</v>
      </c>
      <c r="AL4" t="s">
        <v>29</v>
      </c>
      <c r="AM4" t="s">
        <v>65</v>
      </c>
      <c r="AN4" t="s">
        <v>29</v>
      </c>
      <c r="AO4" t="s">
        <v>65</v>
      </c>
      <c r="AP4" t="s">
        <v>29</v>
      </c>
      <c r="AQ4" t="s">
        <v>65</v>
      </c>
      <c r="AR4" t="s">
        <v>29</v>
      </c>
      <c r="AS4" t="s">
        <v>65</v>
      </c>
      <c r="AT4" t="s">
        <v>29</v>
      </c>
      <c r="AU4" t="s">
        <v>65</v>
      </c>
      <c r="AW4" t="s">
        <v>68</v>
      </c>
      <c r="AX4" t="s">
        <v>6</v>
      </c>
      <c r="AY4" t="s">
        <v>7</v>
      </c>
      <c r="AZ4" t="s">
        <v>8</v>
      </c>
      <c r="BA4" t="s">
        <v>9</v>
      </c>
      <c r="BB4" t="s">
        <v>10</v>
      </c>
      <c r="BC4" t="s">
        <v>11</v>
      </c>
      <c r="BD4" t="s">
        <v>12</v>
      </c>
      <c r="BE4" t="s">
        <v>13</v>
      </c>
      <c r="BF4" t="s">
        <v>14</v>
      </c>
      <c r="BG4" t="s">
        <v>15</v>
      </c>
      <c r="BH4" t="s">
        <v>16</v>
      </c>
      <c r="BI4" t="s">
        <v>17</v>
      </c>
      <c r="BJ4" t="s">
        <v>18</v>
      </c>
      <c r="BK4" t="s">
        <v>19</v>
      </c>
      <c r="BL4" t="s">
        <v>20</v>
      </c>
      <c r="BM4" t="s">
        <v>21</v>
      </c>
      <c r="BN4" t="s">
        <v>22</v>
      </c>
      <c r="BO4" t="s">
        <v>23</v>
      </c>
      <c r="BP4" t="s">
        <v>24</v>
      </c>
      <c r="BQ4" t="s">
        <v>25</v>
      </c>
      <c r="BR4" t="s">
        <v>26</v>
      </c>
      <c r="BS4" t="s">
        <v>31</v>
      </c>
    </row>
    <row r="5" spans="1:72">
      <c r="A5" t="s">
        <v>32</v>
      </c>
      <c r="B5" s="15">
        <v>40989</v>
      </c>
      <c r="C5" s="15">
        <v>6414</v>
      </c>
      <c r="D5" s="15">
        <v>42156</v>
      </c>
      <c r="E5" s="15">
        <v>5934</v>
      </c>
      <c r="F5" s="15">
        <v>41700</v>
      </c>
      <c r="G5" s="15">
        <v>5169</v>
      </c>
      <c r="H5" s="15">
        <v>41223</v>
      </c>
      <c r="I5" s="15">
        <v>4635</v>
      </c>
      <c r="J5" s="15">
        <v>41583</v>
      </c>
      <c r="K5" s="15">
        <v>4806</v>
      </c>
      <c r="L5" s="15">
        <v>42189</v>
      </c>
      <c r="M5" s="15">
        <v>4881</v>
      </c>
      <c r="N5" s="15">
        <v>44796</v>
      </c>
      <c r="O5" s="15">
        <v>5199</v>
      </c>
      <c r="P5" s="15">
        <v>46935</v>
      </c>
      <c r="Q5" s="15">
        <v>5970</v>
      </c>
      <c r="R5" s="15">
        <v>47760</v>
      </c>
      <c r="S5" s="15">
        <v>6531</v>
      </c>
      <c r="T5" s="15">
        <v>50574</v>
      </c>
      <c r="U5" s="15">
        <v>7206</v>
      </c>
      <c r="V5" s="15">
        <v>55638</v>
      </c>
      <c r="W5" s="15">
        <v>8283</v>
      </c>
      <c r="X5" s="15">
        <v>60297</v>
      </c>
      <c r="Y5" s="15">
        <v>9681</v>
      </c>
      <c r="Z5" s="15">
        <v>63591</v>
      </c>
      <c r="AA5" s="15">
        <v>10653</v>
      </c>
      <c r="AB5" s="15">
        <v>64875</v>
      </c>
      <c r="AC5" s="15">
        <v>11229</v>
      </c>
      <c r="AD5" s="15">
        <v>66966</v>
      </c>
      <c r="AE5" s="15">
        <v>11349</v>
      </c>
      <c r="AF5" s="15">
        <v>71034</v>
      </c>
      <c r="AG5" s="15">
        <v>11388</v>
      </c>
      <c r="AH5" s="15">
        <v>73494</v>
      </c>
      <c r="AI5" s="15">
        <v>11865</v>
      </c>
      <c r="AJ5" s="15">
        <v>77484</v>
      </c>
      <c r="AK5" s="15">
        <v>13689</v>
      </c>
      <c r="AL5" s="15">
        <v>80715</v>
      </c>
      <c r="AM5" s="15">
        <v>15564</v>
      </c>
      <c r="AN5" s="15">
        <v>83379</v>
      </c>
      <c r="AO5" s="15">
        <v>17412</v>
      </c>
      <c r="AP5" s="15">
        <v>85794</v>
      </c>
      <c r="AQ5" s="15">
        <v>19632</v>
      </c>
      <c r="AR5" s="15">
        <v>89700</v>
      </c>
      <c r="AS5" s="15">
        <v>21609</v>
      </c>
      <c r="AT5" s="15">
        <v>91986</v>
      </c>
      <c r="AU5" s="15">
        <v>23766</v>
      </c>
      <c r="AW5" t="s">
        <v>190</v>
      </c>
      <c r="AX5" s="20">
        <f t="shared" ref="AX5:AX17" si="0">C5/B5*100</f>
        <v>15.648100709946572</v>
      </c>
      <c r="AY5" s="20">
        <f t="shared" ref="AY5:AY17" si="1">E5/D5*100</f>
        <v>14.07628807287219</v>
      </c>
      <c r="AZ5" s="20">
        <f t="shared" ref="AZ5:AZ17" si="2">G5/F5*100</f>
        <v>12.39568345323741</v>
      </c>
      <c r="BA5" s="20">
        <f t="shared" ref="BA5:BA17" si="3">I5/H5*100</f>
        <v>11.243723164252966</v>
      </c>
      <c r="BB5" s="20">
        <f t="shared" ref="BB5:BB17" si="4">K5/J5*100</f>
        <v>11.557607676213838</v>
      </c>
      <c r="BC5" s="20">
        <f t="shared" ref="BC5:BC17" si="5">M5/L5*100</f>
        <v>11.569366422527199</v>
      </c>
      <c r="BD5" s="20">
        <f t="shared" ref="BD5:BD17" si="6">O5/N5*100</f>
        <v>11.605946959549959</v>
      </c>
      <c r="BE5" s="20">
        <f t="shared" ref="BE5:BE17" si="7">Q5/P5*100</f>
        <v>12.719718759987217</v>
      </c>
      <c r="BF5" s="20">
        <f t="shared" ref="BF5:BF17" si="8">S5/R5*100</f>
        <v>13.674623115577889</v>
      </c>
      <c r="BG5" s="20">
        <f t="shared" ref="BG5:BG17" si="9">U5/T5*100</f>
        <v>14.248428046031558</v>
      </c>
      <c r="BH5" s="20">
        <f t="shared" ref="BH5:BH17" si="10">W5/V5*100</f>
        <v>14.887307236061684</v>
      </c>
      <c r="BI5" s="20">
        <f t="shared" ref="BI5:BI17" si="11">Y5/X5*100</f>
        <v>16.055525150505002</v>
      </c>
      <c r="BJ5" s="20">
        <f t="shared" ref="BJ5:BJ17" si="12">AA5/Z5*100</f>
        <v>16.752370618483749</v>
      </c>
      <c r="BK5" s="20">
        <f t="shared" ref="BK5:BK17" si="13">AC5/AB5*100</f>
        <v>17.308670520231214</v>
      </c>
      <c r="BL5" s="20">
        <f t="shared" ref="BL5:BL17" si="14">AE5/AD5*100</f>
        <v>16.947406146402653</v>
      </c>
      <c r="BM5" s="20">
        <f t="shared" ref="BM5:BM17" si="15">AG5/AF5*100</f>
        <v>16.031759439141819</v>
      </c>
      <c r="BN5" s="20">
        <f t="shared" ref="BN5:BN17" si="16">AI5/AH5*100</f>
        <v>16.144175034696708</v>
      </c>
      <c r="BO5" s="20">
        <f t="shared" ref="BO5:BO17" si="17">AK5/AJ5*100</f>
        <v>17.66687316091064</v>
      </c>
      <c r="BP5" s="20">
        <f t="shared" ref="BP5:BP17" si="18">AM5/AL5*100</f>
        <v>19.282661215387474</v>
      </c>
      <c r="BQ5" s="20">
        <f t="shared" ref="BQ5:BQ17" si="19">AO5/AN5*100</f>
        <v>20.882956140035262</v>
      </c>
      <c r="BR5" s="20">
        <f t="shared" ref="BR5:BR17" si="20">AQ5/AP5*100</f>
        <v>22.882719071263725</v>
      </c>
      <c r="BS5" s="20">
        <f t="shared" ref="BS5:BS17" si="21">AS5/AR5*100</f>
        <v>24.090301003344479</v>
      </c>
      <c r="BT5" s="20">
        <f>AU5/AT5*100</f>
        <v>25.836540343095688</v>
      </c>
    </row>
    <row r="6" spans="1:72">
      <c r="A6" t="s">
        <v>191</v>
      </c>
      <c r="B6" s="15">
        <v>1638</v>
      </c>
      <c r="C6" s="15">
        <v>393</v>
      </c>
      <c r="D6" s="15">
        <v>1743</v>
      </c>
      <c r="E6" s="15">
        <v>363</v>
      </c>
      <c r="F6" s="15">
        <v>1557</v>
      </c>
      <c r="G6" s="15">
        <v>240</v>
      </c>
      <c r="H6" s="15">
        <v>1503</v>
      </c>
      <c r="I6" s="15">
        <v>204</v>
      </c>
      <c r="J6" s="15">
        <v>1683</v>
      </c>
      <c r="K6" s="15">
        <v>207</v>
      </c>
      <c r="L6" s="15">
        <v>1809</v>
      </c>
      <c r="M6" s="15">
        <v>216</v>
      </c>
      <c r="N6" s="15">
        <v>1902</v>
      </c>
      <c r="O6" s="15">
        <v>213</v>
      </c>
      <c r="P6" s="15">
        <v>2001</v>
      </c>
      <c r="Q6" s="15">
        <v>267</v>
      </c>
      <c r="R6" s="15">
        <v>2064</v>
      </c>
      <c r="S6" s="15">
        <v>309</v>
      </c>
      <c r="T6" s="15">
        <v>2094</v>
      </c>
      <c r="U6" s="15">
        <v>330</v>
      </c>
      <c r="V6" s="15">
        <v>2166</v>
      </c>
      <c r="W6" s="15">
        <v>318</v>
      </c>
      <c r="X6" s="15">
        <v>2322</v>
      </c>
      <c r="Y6" s="15">
        <v>333</v>
      </c>
      <c r="Z6" s="15">
        <v>2526</v>
      </c>
      <c r="AA6" s="15">
        <v>384</v>
      </c>
      <c r="AB6" s="15">
        <v>2562</v>
      </c>
      <c r="AC6" s="15">
        <v>408</v>
      </c>
      <c r="AD6" s="15">
        <v>2697</v>
      </c>
      <c r="AE6" s="15">
        <v>411</v>
      </c>
      <c r="AF6" s="15">
        <v>2769</v>
      </c>
      <c r="AG6" s="15">
        <v>429</v>
      </c>
      <c r="AH6" s="15">
        <v>2850</v>
      </c>
      <c r="AI6" s="15">
        <v>459</v>
      </c>
      <c r="AJ6" s="15">
        <v>2676</v>
      </c>
      <c r="AK6" s="15">
        <v>528</v>
      </c>
      <c r="AL6" s="15">
        <v>2586</v>
      </c>
      <c r="AM6" s="15">
        <v>552</v>
      </c>
      <c r="AN6" s="15">
        <v>2592</v>
      </c>
      <c r="AO6" s="15">
        <v>567</v>
      </c>
      <c r="AP6" s="15">
        <v>2781</v>
      </c>
      <c r="AQ6" s="15">
        <v>678</v>
      </c>
      <c r="AR6" s="15">
        <v>2751</v>
      </c>
      <c r="AS6" s="15">
        <v>708</v>
      </c>
      <c r="AT6" s="15">
        <v>2811</v>
      </c>
      <c r="AU6" s="15">
        <v>780</v>
      </c>
      <c r="AW6" t="s">
        <v>191</v>
      </c>
      <c r="AX6" s="20">
        <f t="shared" si="0"/>
        <v>23.992673992673993</v>
      </c>
      <c r="AY6" s="20">
        <f t="shared" si="1"/>
        <v>20.82616179001721</v>
      </c>
      <c r="AZ6" s="20">
        <f t="shared" si="2"/>
        <v>15.414258188824661</v>
      </c>
      <c r="BA6" s="20">
        <f t="shared" si="3"/>
        <v>13.572854291417165</v>
      </c>
      <c r="BB6" s="20">
        <f t="shared" si="4"/>
        <v>12.299465240641712</v>
      </c>
      <c r="BC6" s="20">
        <f t="shared" si="5"/>
        <v>11.940298507462686</v>
      </c>
      <c r="BD6" s="20">
        <f t="shared" si="6"/>
        <v>11.198738170347003</v>
      </c>
      <c r="BE6" s="20">
        <f t="shared" si="7"/>
        <v>13.343328335832084</v>
      </c>
      <c r="BF6" s="20">
        <f t="shared" si="8"/>
        <v>14.970930232558139</v>
      </c>
      <c r="BG6" s="20">
        <f t="shared" si="9"/>
        <v>15.759312320916905</v>
      </c>
      <c r="BH6" s="20">
        <f t="shared" si="10"/>
        <v>14.681440443213297</v>
      </c>
      <c r="BI6" s="20">
        <f t="shared" si="11"/>
        <v>14.34108527131783</v>
      </c>
      <c r="BJ6" s="20">
        <f t="shared" si="12"/>
        <v>15.201900237529692</v>
      </c>
      <c r="BK6" s="20">
        <f t="shared" si="13"/>
        <v>15.925058548009369</v>
      </c>
      <c r="BL6" s="20">
        <f t="shared" si="14"/>
        <v>15.239154616240267</v>
      </c>
      <c r="BM6" s="20">
        <f t="shared" si="15"/>
        <v>15.492957746478872</v>
      </c>
      <c r="BN6" s="20">
        <f t="shared" si="16"/>
        <v>16.105263157894736</v>
      </c>
      <c r="BO6" s="20">
        <f t="shared" si="17"/>
        <v>19.730941704035875</v>
      </c>
      <c r="BP6" s="20">
        <f t="shared" si="18"/>
        <v>21.345707656612529</v>
      </c>
      <c r="BQ6" s="20">
        <f t="shared" si="19"/>
        <v>21.875</v>
      </c>
      <c r="BR6" s="20">
        <f t="shared" si="20"/>
        <v>24.379719525350595</v>
      </c>
      <c r="BS6" s="20">
        <f t="shared" si="21"/>
        <v>25.736095965103601</v>
      </c>
      <c r="BT6" s="20">
        <f t="shared" ref="BT6:BT17" si="22">AU6/AT6*100</f>
        <v>27.748132337246535</v>
      </c>
    </row>
    <row r="7" spans="1:72">
      <c r="A7" t="s">
        <v>192</v>
      </c>
      <c r="B7" s="15">
        <v>6057</v>
      </c>
      <c r="C7" s="15">
        <v>1557</v>
      </c>
      <c r="D7" s="15">
        <v>6339</v>
      </c>
      <c r="E7" s="15">
        <v>1389</v>
      </c>
      <c r="F7" s="15">
        <v>5955</v>
      </c>
      <c r="G7" s="15">
        <v>1092</v>
      </c>
      <c r="H7" s="15">
        <v>5685</v>
      </c>
      <c r="I7" s="15">
        <v>906</v>
      </c>
      <c r="J7" s="15">
        <v>5595</v>
      </c>
      <c r="K7" s="15">
        <v>933</v>
      </c>
      <c r="L7" s="15">
        <v>5553</v>
      </c>
      <c r="M7" s="15">
        <v>945</v>
      </c>
      <c r="N7" s="15">
        <v>5628</v>
      </c>
      <c r="O7" s="15">
        <v>1038</v>
      </c>
      <c r="P7" s="15">
        <v>6171</v>
      </c>
      <c r="Q7" s="15">
        <v>1113</v>
      </c>
      <c r="R7" s="15">
        <v>6426</v>
      </c>
      <c r="S7" s="15">
        <v>1305</v>
      </c>
      <c r="T7" s="15">
        <v>7506</v>
      </c>
      <c r="U7" s="15">
        <v>1599</v>
      </c>
      <c r="V7" s="15">
        <v>9090</v>
      </c>
      <c r="W7" s="15">
        <v>1938</v>
      </c>
      <c r="X7" s="15">
        <v>9957</v>
      </c>
      <c r="Y7" s="15">
        <v>2187</v>
      </c>
      <c r="Z7" s="15">
        <v>10038</v>
      </c>
      <c r="AA7" s="15">
        <v>2223</v>
      </c>
      <c r="AB7" s="15">
        <v>9936</v>
      </c>
      <c r="AC7" s="15">
        <v>2409</v>
      </c>
      <c r="AD7" s="15">
        <v>9789</v>
      </c>
      <c r="AE7" s="15">
        <v>2511</v>
      </c>
      <c r="AF7" s="15">
        <v>10257</v>
      </c>
      <c r="AG7" s="15">
        <v>2595</v>
      </c>
      <c r="AH7" s="15">
        <v>10524</v>
      </c>
      <c r="AI7" s="15">
        <v>2760</v>
      </c>
      <c r="AJ7" s="15">
        <v>11751</v>
      </c>
      <c r="AK7" s="15">
        <v>3621</v>
      </c>
      <c r="AL7" s="15">
        <v>12687</v>
      </c>
      <c r="AM7" s="15">
        <v>4362</v>
      </c>
      <c r="AN7" s="15">
        <v>13203</v>
      </c>
      <c r="AO7" s="15">
        <v>5151</v>
      </c>
      <c r="AP7" s="15">
        <v>13701</v>
      </c>
      <c r="AQ7" s="15">
        <v>5889</v>
      </c>
      <c r="AR7" s="15">
        <v>14580</v>
      </c>
      <c r="AS7" s="15">
        <v>6879</v>
      </c>
      <c r="AT7" s="15">
        <v>15165</v>
      </c>
      <c r="AU7" s="15">
        <v>7560</v>
      </c>
      <c r="AW7" t="s">
        <v>192</v>
      </c>
      <c r="AX7" s="20">
        <f t="shared" si="0"/>
        <v>25.705794947994054</v>
      </c>
      <c r="AY7" s="20">
        <f t="shared" si="1"/>
        <v>21.911973497397067</v>
      </c>
      <c r="AZ7" s="20">
        <f t="shared" si="2"/>
        <v>18.337531486146098</v>
      </c>
      <c r="BA7" s="20">
        <f t="shared" si="3"/>
        <v>15.936675461741427</v>
      </c>
      <c r="BB7" s="20">
        <f t="shared" si="4"/>
        <v>16.675603217158177</v>
      </c>
      <c r="BC7" s="20">
        <f t="shared" si="5"/>
        <v>17.017828200972449</v>
      </c>
      <c r="BD7" s="20">
        <f t="shared" si="6"/>
        <v>18.443496801705759</v>
      </c>
      <c r="BE7" s="20">
        <f t="shared" si="7"/>
        <v>18.035974720466701</v>
      </c>
      <c r="BF7" s="20">
        <f t="shared" si="8"/>
        <v>20.308123249299719</v>
      </c>
      <c r="BG7" s="20">
        <f t="shared" si="9"/>
        <v>21.302957633892884</v>
      </c>
      <c r="BH7" s="20">
        <f t="shared" si="10"/>
        <v>21.32013201320132</v>
      </c>
      <c r="BI7" s="20">
        <f t="shared" si="11"/>
        <v>21.964447122627298</v>
      </c>
      <c r="BJ7" s="20">
        <f t="shared" si="12"/>
        <v>22.145845786013147</v>
      </c>
      <c r="BK7" s="20">
        <f t="shared" si="13"/>
        <v>24.245169082125603</v>
      </c>
      <c r="BL7" s="20">
        <f t="shared" si="14"/>
        <v>25.651241189089795</v>
      </c>
      <c r="BM7" s="20">
        <f t="shared" si="15"/>
        <v>25.299795261772445</v>
      </c>
      <c r="BN7" s="20">
        <f t="shared" si="16"/>
        <v>26.225769669327253</v>
      </c>
      <c r="BO7" s="20">
        <f t="shared" si="17"/>
        <v>30.814398774572378</v>
      </c>
      <c r="BP7" s="20">
        <f t="shared" si="18"/>
        <v>34.381650508394415</v>
      </c>
      <c r="BQ7" s="20">
        <f t="shared" si="19"/>
        <v>39.01386048625313</v>
      </c>
      <c r="BR7" s="20">
        <f t="shared" si="20"/>
        <v>42.982264068316184</v>
      </c>
      <c r="BS7" s="20">
        <f t="shared" si="21"/>
        <v>47.181069958847736</v>
      </c>
      <c r="BT7" s="20">
        <f t="shared" si="22"/>
        <v>49.851632047477743</v>
      </c>
    </row>
    <row r="8" spans="1:72">
      <c r="A8" t="s">
        <v>193</v>
      </c>
      <c r="B8" s="15">
        <v>7401</v>
      </c>
      <c r="C8" s="15">
        <v>747</v>
      </c>
      <c r="D8" s="15">
        <v>7281</v>
      </c>
      <c r="E8" s="15">
        <v>669</v>
      </c>
      <c r="F8" s="15">
        <v>7101</v>
      </c>
      <c r="G8" s="15">
        <v>645</v>
      </c>
      <c r="H8" s="15">
        <v>7089</v>
      </c>
      <c r="I8" s="15">
        <v>711</v>
      </c>
      <c r="J8" s="15">
        <v>7395</v>
      </c>
      <c r="K8" s="15">
        <v>840</v>
      </c>
      <c r="L8" s="15">
        <v>7905</v>
      </c>
      <c r="M8" s="15">
        <v>951</v>
      </c>
      <c r="N8" s="15">
        <v>8553</v>
      </c>
      <c r="O8" s="15">
        <v>1041</v>
      </c>
      <c r="P8" s="15">
        <v>9711</v>
      </c>
      <c r="Q8" s="15">
        <v>1338</v>
      </c>
      <c r="R8" s="15">
        <v>9813</v>
      </c>
      <c r="S8" s="15">
        <v>1509</v>
      </c>
      <c r="T8" s="15">
        <v>10122</v>
      </c>
      <c r="U8" s="15">
        <v>1542</v>
      </c>
      <c r="V8" s="15">
        <v>11085</v>
      </c>
      <c r="W8" s="15">
        <v>1695</v>
      </c>
      <c r="X8" s="15">
        <v>11733</v>
      </c>
      <c r="Y8" s="15">
        <v>2118</v>
      </c>
      <c r="Z8" s="15">
        <v>12321</v>
      </c>
      <c r="AA8" s="15">
        <v>2835</v>
      </c>
      <c r="AB8" s="15">
        <v>12438</v>
      </c>
      <c r="AC8" s="15">
        <v>3108</v>
      </c>
      <c r="AD8" s="15">
        <v>12915</v>
      </c>
      <c r="AE8" s="15">
        <v>3027</v>
      </c>
      <c r="AF8" s="15">
        <v>13560</v>
      </c>
      <c r="AG8" s="15">
        <v>3045</v>
      </c>
      <c r="AH8" s="15">
        <v>14214</v>
      </c>
      <c r="AI8" s="15">
        <v>3192</v>
      </c>
      <c r="AJ8" s="15">
        <v>14790</v>
      </c>
      <c r="AK8" s="15">
        <v>3087</v>
      </c>
      <c r="AL8" s="15">
        <v>15636</v>
      </c>
      <c r="AM8" s="15">
        <v>3444</v>
      </c>
      <c r="AN8" s="15">
        <v>15915</v>
      </c>
      <c r="AO8" s="15">
        <v>3738</v>
      </c>
      <c r="AP8" s="15">
        <v>16539</v>
      </c>
      <c r="AQ8" s="15">
        <v>4440</v>
      </c>
      <c r="AR8" s="15">
        <v>17487</v>
      </c>
      <c r="AS8" s="15">
        <v>4812</v>
      </c>
      <c r="AT8" s="15">
        <v>17988</v>
      </c>
      <c r="AU8" s="15">
        <v>5490</v>
      </c>
      <c r="AW8" t="s">
        <v>193</v>
      </c>
      <c r="AX8" s="20">
        <f t="shared" si="0"/>
        <v>10.093230644507498</v>
      </c>
      <c r="AY8" s="20">
        <f t="shared" si="1"/>
        <v>9.1882983106716107</v>
      </c>
      <c r="AZ8" s="20">
        <f t="shared" si="2"/>
        <v>9.0832277144064228</v>
      </c>
      <c r="BA8" s="20">
        <f t="shared" si="3"/>
        <v>10.029623360135421</v>
      </c>
      <c r="BB8" s="20">
        <f t="shared" si="4"/>
        <v>11.359026369168356</v>
      </c>
      <c r="BC8" s="20">
        <f t="shared" si="5"/>
        <v>12.030360531309297</v>
      </c>
      <c r="BD8" s="20">
        <f t="shared" si="6"/>
        <v>12.171168011224132</v>
      </c>
      <c r="BE8" s="20">
        <f t="shared" si="7"/>
        <v>13.77818968180414</v>
      </c>
      <c r="BF8" s="20">
        <f t="shared" si="8"/>
        <v>15.377560379088964</v>
      </c>
      <c r="BG8" s="20">
        <f t="shared" si="9"/>
        <v>15.234143449911084</v>
      </c>
      <c r="BH8" s="20">
        <f t="shared" si="10"/>
        <v>15.290933694181327</v>
      </c>
      <c r="BI8" s="20">
        <f t="shared" si="11"/>
        <v>18.05164919457939</v>
      </c>
      <c r="BJ8" s="20">
        <f t="shared" si="12"/>
        <v>23.009495982468955</v>
      </c>
      <c r="BK8" s="20">
        <f t="shared" si="13"/>
        <v>24.987940183309213</v>
      </c>
      <c r="BL8" s="20">
        <f t="shared" si="14"/>
        <v>23.437862950058072</v>
      </c>
      <c r="BM8" s="20">
        <f t="shared" si="15"/>
        <v>22.455752212389378</v>
      </c>
      <c r="BN8" s="20">
        <f t="shared" si="16"/>
        <v>22.45673279864922</v>
      </c>
      <c r="BO8" s="20">
        <f t="shared" si="17"/>
        <v>20.872210953346855</v>
      </c>
      <c r="BP8" s="20">
        <f t="shared" si="18"/>
        <v>22.026093630084421</v>
      </c>
      <c r="BQ8" s="20">
        <f t="shared" si="19"/>
        <v>23.487276154571159</v>
      </c>
      <c r="BR8" s="20">
        <f t="shared" si="20"/>
        <v>26.845637583892618</v>
      </c>
      <c r="BS8" s="20">
        <f t="shared" si="21"/>
        <v>27.517584491336422</v>
      </c>
      <c r="BT8" s="20">
        <f t="shared" si="22"/>
        <v>30.520346897931955</v>
      </c>
    </row>
    <row r="9" spans="1:72">
      <c r="A9" t="s">
        <v>194</v>
      </c>
      <c r="B9" s="15">
        <v>3492</v>
      </c>
      <c r="C9" s="15">
        <v>324</v>
      </c>
      <c r="D9" s="15">
        <v>3639</v>
      </c>
      <c r="E9" s="15">
        <v>330</v>
      </c>
      <c r="F9" s="15">
        <v>3441</v>
      </c>
      <c r="G9" s="15">
        <v>267</v>
      </c>
      <c r="H9" s="15">
        <v>3426</v>
      </c>
      <c r="I9" s="15">
        <v>219</v>
      </c>
      <c r="J9" s="15">
        <v>3477</v>
      </c>
      <c r="K9" s="15">
        <v>216</v>
      </c>
      <c r="L9" s="15">
        <v>3372</v>
      </c>
      <c r="M9" s="15">
        <v>213</v>
      </c>
      <c r="N9" s="15">
        <v>3618</v>
      </c>
      <c r="O9" s="15">
        <v>243</v>
      </c>
      <c r="P9" s="15">
        <v>3222</v>
      </c>
      <c r="Q9" s="15">
        <v>273</v>
      </c>
      <c r="R9" s="15">
        <v>2940</v>
      </c>
      <c r="S9" s="15">
        <v>252</v>
      </c>
      <c r="T9" s="15">
        <v>3075</v>
      </c>
      <c r="U9" s="15">
        <v>249</v>
      </c>
      <c r="V9" s="15">
        <v>3423</v>
      </c>
      <c r="W9" s="15">
        <v>282</v>
      </c>
      <c r="X9" s="15">
        <v>3519</v>
      </c>
      <c r="Y9" s="15">
        <v>309</v>
      </c>
      <c r="Z9" s="15">
        <v>3723</v>
      </c>
      <c r="AA9" s="15">
        <v>318</v>
      </c>
      <c r="AB9" s="15">
        <v>4065</v>
      </c>
      <c r="AC9" s="15">
        <v>360</v>
      </c>
      <c r="AD9" s="15">
        <v>4128</v>
      </c>
      <c r="AE9" s="15">
        <v>399</v>
      </c>
      <c r="AF9" s="15">
        <v>4296</v>
      </c>
      <c r="AG9" s="15">
        <v>369</v>
      </c>
      <c r="AH9" s="15">
        <v>4260</v>
      </c>
      <c r="AI9" s="15">
        <v>330</v>
      </c>
      <c r="AJ9" s="15">
        <v>4383</v>
      </c>
      <c r="AK9" s="15">
        <v>405</v>
      </c>
      <c r="AL9" s="15">
        <v>4314</v>
      </c>
      <c r="AM9" s="15">
        <v>432</v>
      </c>
      <c r="AN9" s="15">
        <v>4905</v>
      </c>
      <c r="AO9" s="15">
        <v>501</v>
      </c>
      <c r="AP9" s="15">
        <v>5211</v>
      </c>
      <c r="AQ9" s="15">
        <v>561</v>
      </c>
      <c r="AR9" s="15">
        <v>5649</v>
      </c>
      <c r="AS9" s="15">
        <v>639</v>
      </c>
      <c r="AT9" s="15">
        <v>6018</v>
      </c>
      <c r="AU9" s="15">
        <v>804</v>
      </c>
      <c r="AW9" t="s">
        <v>194</v>
      </c>
      <c r="AX9" s="20">
        <f t="shared" si="0"/>
        <v>9.2783505154639183</v>
      </c>
      <c r="AY9" s="20">
        <f t="shared" si="1"/>
        <v>9.0684253915910968</v>
      </c>
      <c r="AZ9" s="20">
        <f t="shared" si="2"/>
        <v>7.7593722755013079</v>
      </c>
      <c r="BA9" s="20">
        <f t="shared" si="3"/>
        <v>6.3922942206654998</v>
      </c>
      <c r="BB9" s="20">
        <f t="shared" si="4"/>
        <v>6.2122519413287316</v>
      </c>
      <c r="BC9" s="20">
        <f t="shared" si="5"/>
        <v>6.3167259786476873</v>
      </c>
      <c r="BD9" s="20">
        <f t="shared" si="6"/>
        <v>6.7164179104477615</v>
      </c>
      <c r="BE9" s="20">
        <f t="shared" si="7"/>
        <v>8.4729981378026071</v>
      </c>
      <c r="BF9" s="20">
        <f t="shared" si="8"/>
        <v>8.5714285714285712</v>
      </c>
      <c r="BG9" s="20">
        <f t="shared" si="9"/>
        <v>8.0975609756097562</v>
      </c>
      <c r="BH9" s="20">
        <f t="shared" si="10"/>
        <v>8.2383873794916731</v>
      </c>
      <c r="BI9" s="20">
        <f t="shared" si="11"/>
        <v>8.7809036658141526</v>
      </c>
      <c r="BJ9" s="20">
        <f t="shared" si="12"/>
        <v>8.5414987912973395</v>
      </c>
      <c r="BK9" s="20">
        <f t="shared" si="13"/>
        <v>8.8560885608856079</v>
      </c>
      <c r="BL9" s="20">
        <f t="shared" si="14"/>
        <v>9.6656976744186061</v>
      </c>
      <c r="BM9" s="20">
        <f t="shared" si="15"/>
        <v>8.589385474860336</v>
      </c>
      <c r="BN9" s="20">
        <f t="shared" si="16"/>
        <v>7.7464788732394361</v>
      </c>
      <c r="BO9" s="20">
        <f t="shared" si="17"/>
        <v>9.2402464065708418</v>
      </c>
      <c r="BP9" s="20">
        <f t="shared" si="18"/>
        <v>10.013908205841446</v>
      </c>
      <c r="BQ9" s="20">
        <f t="shared" si="19"/>
        <v>10.214067278287461</v>
      </c>
      <c r="BR9" s="20">
        <f t="shared" si="20"/>
        <v>10.765687967760506</v>
      </c>
      <c r="BS9" s="20">
        <f t="shared" si="21"/>
        <v>11.311736590547</v>
      </c>
      <c r="BT9" s="20">
        <f t="shared" si="22"/>
        <v>13.359920239282152</v>
      </c>
    </row>
    <row r="10" spans="1:72">
      <c r="A10" t="s">
        <v>195</v>
      </c>
      <c r="B10" s="15">
        <v>3114</v>
      </c>
      <c r="C10" s="15">
        <v>375</v>
      </c>
      <c r="D10" s="15">
        <v>3285</v>
      </c>
      <c r="E10" s="15">
        <v>342</v>
      </c>
      <c r="F10" s="15">
        <v>3348</v>
      </c>
      <c r="G10" s="15">
        <v>321</v>
      </c>
      <c r="H10" s="15">
        <v>3513</v>
      </c>
      <c r="I10" s="15">
        <v>270</v>
      </c>
      <c r="J10" s="15">
        <v>3441</v>
      </c>
      <c r="K10" s="15">
        <v>249</v>
      </c>
      <c r="L10" s="15">
        <v>3525</v>
      </c>
      <c r="M10" s="15">
        <v>252</v>
      </c>
      <c r="N10" s="15">
        <v>3918</v>
      </c>
      <c r="O10" s="15">
        <v>279</v>
      </c>
      <c r="P10" s="15">
        <v>3888</v>
      </c>
      <c r="Q10" s="15">
        <v>303</v>
      </c>
      <c r="R10" s="15">
        <v>3936</v>
      </c>
      <c r="S10" s="15">
        <v>306</v>
      </c>
      <c r="T10" s="15">
        <v>4170</v>
      </c>
      <c r="U10" s="15">
        <v>357</v>
      </c>
      <c r="V10" s="15">
        <v>4767</v>
      </c>
      <c r="W10" s="15">
        <v>393</v>
      </c>
      <c r="X10" s="15">
        <v>5301</v>
      </c>
      <c r="Y10" s="15">
        <v>465</v>
      </c>
      <c r="Z10" s="15">
        <v>6129</v>
      </c>
      <c r="AA10" s="15">
        <v>462</v>
      </c>
      <c r="AB10" s="15">
        <v>6645</v>
      </c>
      <c r="AC10" s="15">
        <v>489</v>
      </c>
      <c r="AD10" s="15">
        <v>7068</v>
      </c>
      <c r="AE10" s="15">
        <v>447</v>
      </c>
      <c r="AF10" s="15">
        <v>8253</v>
      </c>
      <c r="AG10" s="15">
        <v>438</v>
      </c>
      <c r="AH10" s="15">
        <v>9387</v>
      </c>
      <c r="AI10" s="15">
        <v>471</v>
      </c>
      <c r="AJ10" s="15">
        <v>9750</v>
      </c>
      <c r="AK10" s="15">
        <v>612</v>
      </c>
      <c r="AL10" s="15">
        <v>10551</v>
      </c>
      <c r="AM10" s="15">
        <v>756</v>
      </c>
      <c r="AN10" s="15">
        <v>11415</v>
      </c>
      <c r="AO10" s="15">
        <v>906</v>
      </c>
      <c r="AP10" s="15">
        <v>11976</v>
      </c>
      <c r="AQ10" s="15">
        <v>912</v>
      </c>
      <c r="AR10" s="15">
        <v>12711</v>
      </c>
      <c r="AS10" s="15">
        <v>921</v>
      </c>
      <c r="AT10" s="15">
        <v>13146</v>
      </c>
      <c r="AU10" s="15">
        <v>951</v>
      </c>
      <c r="AW10" t="s">
        <v>195</v>
      </c>
      <c r="AX10" s="20">
        <f t="shared" si="0"/>
        <v>12.042389210019268</v>
      </c>
      <c r="AY10" s="20">
        <f t="shared" si="1"/>
        <v>10.41095890410959</v>
      </c>
      <c r="AZ10" s="20">
        <f t="shared" si="2"/>
        <v>9.5878136200716852</v>
      </c>
      <c r="BA10" s="20">
        <f t="shared" si="3"/>
        <v>7.6857386848847149</v>
      </c>
      <c r="BB10" s="20">
        <f t="shared" si="4"/>
        <v>7.2362685265911066</v>
      </c>
      <c r="BC10" s="20">
        <f t="shared" si="5"/>
        <v>7.1489361702127665</v>
      </c>
      <c r="BD10" s="20">
        <f t="shared" si="6"/>
        <v>7.1209800918836139</v>
      </c>
      <c r="BE10" s="20">
        <f t="shared" si="7"/>
        <v>7.7932098765432096</v>
      </c>
      <c r="BF10" s="20">
        <f t="shared" si="8"/>
        <v>7.774390243902439</v>
      </c>
      <c r="BG10" s="20">
        <f t="shared" si="9"/>
        <v>8.5611510791366907</v>
      </c>
      <c r="BH10" s="20">
        <f t="shared" si="10"/>
        <v>8.2441787287602271</v>
      </c>
      <c r="BI10" s="20">
        <f t="shared" si="11"/>
        <v>8.7719298245614024</v>
      </c>
      <c r="BJ10" s="20">
        <f t="shared" si="12"/>
        <v>7.5379344101811059</v>
      </c>
      <c r="BK10" s="20">
        <f t="shared" si="13"/>
        <v>7.3589164785553054</v>
      </c>
      <c r="BL10" s="20">
        <f t="shared" si="14"/>
        <v>6.3242784380305599</v>
      </c>
      <c r="BM10" s="20">
        <f t="shared" si="15"/>
        <v>5.3071610323518721</v>
      </c>
      <c r="BN10" s="20">
        <f t="shared" si="16"/>
        <v>5.0175775007989776</v>
      </c>
      <c r="BO10" s="20">
        <f t="shared" si="17"/>
        <v>6.2769230769230768</v>
      </c>
      <c r="BP10" s="20">
        <f t="shared" si="18"/>
        <v>7.1651976116007958</v>
      </c>
      <c r="BQ10" s="20">
        <f t="shared" si="19"/>
        <v>7.936925098554533</v>
      </c>
      <c r="BR10" s="20">
        <f t="shared" si="20"/>
        <v>7.6152304609218442</v>
      </c>
      <c r="BS10" s="20">
        <f t="shared" si="21"/>
        <v>7.2456927071040829</v>
      </c>
      <c r="BT10" s="20">
        <f t="shared" si="22"/>
        <v>7.2341396622546776</v>
      </c>
    </row>
    <row r="11" spans="1:72">
      <c r="A11" t="s">
        <v>196</v>
      </c>
      <c r="B11" s="15">
        <v>4440</v>
      </c>
      <c r="C11" s="15">
        <v>495</v>
      </c>
      <c r="D11" s="15">
        <v>4656</v>
      </c>
      <c r="E11" s="15">
        <v>474</v>
      </c>
      <c r="F11" s="15">
        <v>4713</v>
      </c>
      <c r="G11" s="15">
        <v>516</v>
      </c>
      <c r="H11" s="15">
        <v>4695</v>
      </c>
      <c r="I11" s="15">
        <v>483</v>
      </c>
      <c r="J11" s="15">
        <v>4578</v>
      </c>
      <c r="K11" s="15">
        <v>486</v>
      </c>
      <c r="L11" s="15">
        <v>4557</v>
      </c>
      <c r="M11" s="15">
        <v>480</v>
      </c>
      <c r="N11" s="15">
        <v>4671</v>
      </c>
      <c r="O11" s="15">
        <v>507</v>
      </c>
      <c r="P11" s="15">
        <v>4509</v>
      </c>
      <c r="Q11" s="15">
        <v>438</v>
      </c>
      <c r="R11" s="15">
        <v>4398</v>
      </c>
      <c r="S11" s="15">
        <v>450</v>
      </c>
      <c r="T11" s="15">
        <v>4416</v>
      </c>
      <c r="U11" s="15">
        <v>453</v>
      </c>
      <c r="V11" s="15">
        <v>4401</v>
      </c>
      <c r="W11" s="15">
        <v>489</v>
      </c>
      <c r="X11" s="15">
        <v>4824</v>
      </c>
      <c r="Y11" s="15">
        <v>555</v>
      </c>
      <c r="Z11" s="15">
        <v>5166</v>
      </c>
      <c r="AA11" s="15">
        <v>582</v>
      </c>
      <c r="AB11" s="15">
        <v>5367</v>
      </c>
      <c r="AC11" s="15">
        <v>642</v>
      </c>
      <c r="AD11" s="15">
        <v>5550</v>
      </c>
      <c r="AE11" s="15">
        <v>633</v>
      </c>
      <c r="AF11" s="15">
        <v>5733</v>
      </c>
      <c r="AG11" s="15">
        <v>558</v>
      </c>
      <c r="AH11" s="15">
        <v>5466</v>
      </c>
      <c r="AI11" s="15">
        <v>489</v>
      </c>
      <c r="AJ11" s="15">
        <v>5295</v>
      </c>
      <c r="AK11" s="15">
        <v>477</v>
      </c>
      <c r="AL11" s="15">
        <v>5139</v>
      </c>
      <c r="AM11" s="15">
        <v>486</v>
      </c>
      <c r="AN11" s="15">
        <v>5073</v>
      </c>
      <c r="AO11" s="15">
        <v>489</v>
      </c>
      <c r="AP11" s="15">
        <v>5022</v>
      </c>
      <c r="AQ11" s="15">
        <v>534</v>
      </c>
      <c r="AR11" s="15">
        <v>5091</v>
      </c>
      <c r="AS11" s="15">
        <v>564</v>
      </c>
      <c r="AT11" s="15">
        <v>5067</v>
      </c>
      <c r="AU11" s="15">
        <v>573</v>
      </c>
      <c r="AW11" t="s">
        <v>196</v>
      </c>
      <c r="AX11" s="20">
        <f t="shared" si="0"/>
        <v>11.148648648648649</v>
      </c>
      <c r="AY11" s="20">
        <f t="shared" si="1"/>
        <v>10.18041237113402</v>
      </c>
      <c r="AZ11" s="20">
        <f t="shared" si="2"/>
        <v>10.9484404837683</v>
      </c>
      <c r="BA11" s="20">
        <f t="shared" si="3"/>
        <v>10.287539936102236</v>
      </c>
      <c r="BB11" s="20">
        <f t="shared" si="4"/>
        <v>10.615989515072084</v>
      </c>
      <c r="BC11" s="20">
        <f t="shared" si="5"/>
        <v>10.533245556287032</v>
      </c>
      <c r="BD11" s="20">
        <f t="shared" si="6"/>
        <v>10.854206807964033</v>
      </c>
      <c r="BE11" s="20">
        <f t="shared" si="7"/>
        <v>9.7139055222887549</v>
      </c>
      <c r="BF11" s="20">
        <f t="shared" si="8"/>
        <v>10.231923601637108</v>
      </c>
      <c r="BG11" s="20">
        <f t="shared" si="9"/>
        <v>10.258152173913043</v>
      </c>
      <c r="BH11" s="20">
        <f t="shared" si="10"/>
        <v>11.111111111111111</v>
      </c>
      <c r="BI11" s="20">
        <f t="shared" si="11"/>
        <v>11.50497512437811</v>
      </c>
      <c r="BJ11" s="20">
        <f t="shared" si="12"/>
        <v>11.265969802555169</v>
      </c>
      <c r="BK11" s="20">
        <f t="shared" si="13"/>
        <v>11.961989938513137</v>
      </c>
      <c r="BL11" s="20">
        <f t="shared" si="14"/>
        <v>11.405405405405405</v>
      </c>
      <c r="BM11" s="20">
        <f t="shared" si="15"/>
        <v>9.7331240188383052</v>
      </c>
      <c r="BN11" s="20">
        <f t="shared" si="16"/>
        <v>8.9462129527991223</v>
      </c>
      <c r="BO11" s="20">
        <f t="shared" si="17"/>
        <v>9.0084985835694056</v>
      </c>
      <c r="BP11" s="20">
        <f t="shared" si="18"/>
        <v>9.4570928196147115</v>
      </c>
      <c r="BQ11" s="20">
        <f t="shared" si="19"/>
        <v>9.6392667060910711</v>
      </c>
      <c r="BR11" s="20">
        <f t="shared" si="20"/>
        <v>10.63321385902031</v>
      </c>
      <c r="BS11" s="20">
        <f t="shared" si="21"/>
        <v>11.078373600471419</v>
      </c>
      <c r="BT11" s="20">
        <f t="shared" si="22"/>
        <v>11.308466548253405</v>
      </c>
    </row>
    <row r="12" spans="1:72">
      <c r="A12" t="s">
        <v>197</v>
      </c>
      <c r="B12" s="15">
        <v>2352</v>
      </c>
      <c r="C12" s="15">
        <v>615</v>
      </c>
      <c r="D12" s="15">
        <v>2337</v>
      </c>
      <c r="E12" s="15">
        <v>555</v>
      </c>
      <c r="F12" s="15">
        <v>2283</v>
      </c>
      <c r="G12" s="15">
        <v>441</v>
      </c>
      <c r="H12" s="15">
        <v>2217</v>
      </c>
      <c r="I12" s="15">
        <v>381</v>
      </c>
      <c r="J12" s="15">
        <v>2223</v>
      </c>
      <c r="K12" s="15">
        <v>372</v>
      </c>
      <c r="L12" s="15">
        <v>2241</v>
      </c>
      <c r="M12" s="15">
        <v>381</v>
      </c>
      <c r="N12" s="15">
        <v>2373</v>
      </c>
      <c r="O12" s="15">
        <v>399</v>
      </c>
      <c r="P12" s="15">
        <v>2661</v>
      </c>
      <c r="Q12" s="15">
        <v>507</v>
      </c>
      <c r="R12" s="15">
        <v>2871</v>
      </c>
      <c r="S12" s="15">
        <v>567</v>
      </c>
      <c r="T12" s="15">
        <v>3300</v>
      </c>
      <c r="U12" s="15">
        <v>600</v>
      </c>
      <c r="V12" s="15">
        <v>3894</v>
      </c>
      <c r="W12" s="15">
        <v>759</v>
      </c>
      <c r="X12" s="15">
        <v>4347</v>
      </c>
      <c r="Y12" s="15">
        <v>972</v>
      </c>
      <c r="Z12" s="15">
        <v>4266</v>
      </c>
      <c r="AA12" s="15">
        <v>1035</v>
      </c>
      <c r="AB12" s="15">
        <v>4143</v>
      </c>
      <c r="AC12" s="15">
        <v>1056</v>
      </c>
      <c r="AD12" s="15">
        <v>4170</v>
      </c>
      <c r="AE12" s="15">
        <v>1131</v>
      </c>
      <c r="AF12" s="15">
        <v>4038</v>
      </c>
      <c r="AG12" s="15">
        <v>1119</v>
      </c>
      <c r="AH12" s="15">
        <v>3972</v>
      </c>
      <c r="AI12" s="15">
        <v>1170</v>
      </c>
      <c r="AJ12" s="15">
        <v>4497</v>
      </c>
      <c r="AK12" s="15">
        <v>1449</v>
      </c>
      <c r="AL12" s="15">
        <v>4686</v>
      </c>
      <c r="AM12" s="15">
        <v>1701</v>
      </c>
      <c r="AN12" s="15">
        <v>4881</v>
      </c>
      <c r="AO12" s="15">
        <v>1956</v>
      </c>
      <c r="AP12" s="15">
        <v>4995</v>
      </c>
      <c r="AQ12" s="15">
        <v>2169</v>
      </c>
      <c r="AR12" s="15">
        <v>5136</v>
      </c>
      <c r="AS12" s="15">
        <v>2361</v>
      </c>
      <c r="AT12" s="15">
        <v>5331</v>
      </c>
      <c r="AU12" s="15">
        <v>2586</v>
      </c>
      <c r="AW12" t="s">
        <v>197</v>
      </c>
      <c r="AX12" s="20">
        <f t="shared" si="0"/>
        <v>26.147959183673468</v>
      </c>
      <c r="AY12" s="20">
        <f t="shared" si="1"/>
        <v>23.748395378690628</v>
      </c>
      <c r="AZ12" s="20">
        <f t="shared" si="2"/>
        <v>19.316688567674113</v>
      </c>
      <c r="BA12" s="20">
        <f t="shared" si="3"/>
        <v>17.185385656292286</v>
      </c>
      <c r="BB12" s="20">
        <f t="shared" si="4"/>
        <v>16.734143049932523</v>
      </c>
      <c r="BC12" s="20">
        <f t="shared" si="5"/>
        <v>17.001338688085678</v>
      </c>
      <c r="BD12" s="20">
        <f t="shared" si="6"/>
        <v>16.814159292035399</v>
      </c>
      <c r="BE12" s="20">
        <f t="shared" si="7"/>
        <v>19.052987598647125</v>
      </c>
      <c r="BF12" s="20">
        <f t="shared" si="8"/>
        <v>19.749216300940439</v>
      </c>
      <c r="BG12" s="20">
        <f t="shared" si="9"/>
        <v>18.181818181818183</v>
      </c>
      <c r="BH12" s="20">
        <f t="shared" si="10"/>
        <v>19.491525423728813</v>
      </c>
      <c r="BI12" s="20">
        <f t="shared" si="11"/>
        <v>22.36024844720497</v>
      </c>
      <c r="BJ12" s="20">
        <f t="shared" si="12"/>
        <v>24.261603375527425</v>
      </c>
      <c r="BK12" s="20">
        <f t="shared" si="13"/>
        <v>25.488776249094858</v>
      </c>
      <c r="BL12" s="20">
        <f t="shared" si="14"/>
        <v>27.122302158273381</v>
      </c>
      <c r="BM12" s="20">
        <f t="shared" si="15"/>
        <v>27.711738484398218</v>
      </c>
      <c r="BN12" s="20">
        <f t="shared" si="16"/>
        <v>29.456193353474319</v>
      </c>
      <c r="BO12" s="20">
        <f t="shared" si="17"/>
        <v>32.221480987324888</v>
      </c>
      <c r="BP12" s="20">
        <f t="shared" si="18"/>
        <v>36.299615877080669</v>
      </c>
      <c r="BQ12" s="20">
        <f t="shared" si="19"/>
        <v>40.073755377996314</v>
      </c>
      <c r="BR12" s="20">
        <f t="shared" si="20"/>
        <v>43.423423423423422</v>
      </c>
      <c r="BS12" s="20">
        <f t="shared" si="21"/>
        <v>45.969626168224295</v>
      </c>
      <c r="BT12" s="20">
        <f t="shared" si="22"/>
        <v>48.508722566122678</v>
      </c>
    </row>
    <row r="13" spans="1:72">
      <c r="A13" t="s">
        <v>198</v>
      </c>
      <c r="B13" s="15">
        <v>39</v>
      </c>
      <c r="C13" s="15">
        <v>3</v>
      </c>
      <c r="D13" s="15">
        <v>33</v>
      </c>
      <c r="E13" s="15">
        <v>0</v>
      </c>
      <c r="F13" s="15">
        <v>33</v>
      </c>
      <c r="G13" s="15">
        <v>0</v>
      </c>
      <c r="H13" s="15">
        <v>39</v>
      </c>
      <c r="I13" s="15">
        <v>0</v>
      </c>
      <c r="J13" s="15">
        <v>42</v>
      </c>
      <c r="K13" s="15">
        <v>3</v>
      </c>
      <c r="L13" s="15">
        <v>45</v>
      </c>
      <c r="M13" s="15">
        <v>3</v>
      </c>
      <c r="N13" s="15">
        <v>39</v>
      </c>
      <c r="O13" s="15">
        <v>0</v>
      </c>
      <c r="P13" s="15">
        <v>42</v>
      </c>
      <c r="Q13" s="15">
        <v>3</v>
      </c>
      <c r="R13" s="15">
        <v>45</v>
      </c>
      <c r="S13" s="15">
        <v>3</v>
      </c>
      <c r="T13" s="15">
        <v>48</v>
      </c>
      <c r="U13" s="15">
        <v>3</v>
      </c>
      <c r="V13" s="15">
        <v>57</v>
      </c>
      <c r="W13" s="15">
        <v>6</v>
      </c>
      <c r="X13" s="15">
        <v>69</v>
      </c>
      <c r="Y13" s="15">
        <v>6</v>
      </c>
      <c r="Z13" s="15">
        <v>78</v>
      </c>
      <c r="AA13" s="15">
        <v>0</v>
      </c>
      <c r="AB13" s="15">
        <v>75</v>
      </c>
      <c r="AC13" s="15">
        <v>3</v>
      </c>
      <c r="AD13" s="15">
        <v>66</v>
      </c>
      <c r="AE13" s="15">
        <v>3</v>
      </c>
      <c r="AF13" s="15">
        <v>108</v>
      </c>
      <c r="AG13" s="15">
        <v>6</v>
      </c>
      <c r="AH13" s="15">
        <v>123</v>
      </c>
      <c r="AI13" s="15">
        <v>6</v>
      </c>
      <c r="AJ13" s="15">
        <v>129</v>
      </c>
      <c r="AK13" s="15">
        <v>3</v>
      </c>
      <c r="AL13" s="15">
        <v>147</v>
      </c>
      <c r="AM13" s="15">
        <v>6</v>
      </c>
      <c r="AN13" s="15">
        <v>147</v>
      </c>
      <c r="AO13" s="15">
        <v>3</v>
      </c>
      <c r="AP13" s="15">
        <v>141</v>
      </c>
      <c r="AQ13" s="15">
        <v>3</v>
      </c>
      <c r="AR13" s="15">
        <v>156</v>
      </c>
      <c r="AS13" s="15">
        <v>6</v>
      </c>
      <c r="AT13" s="15">
        <v>132</v>
      </c>
      <c r="AU13" s="15">
        <v>6</v>
      </c>
      <c r="AW13" t="s">
        <v>198</v>
      </c>
      <c r="AX13" s="20">
        <f t="shared" si="0"/>
        <v>7.6923076923076925</v>
      </c>
      <c r="AY13" s="20">
        <f t="shared" si="1"/>
        <v>0</v>
      </c>
      <c r="AZ13" s="20">
        <f t="shared" si="2"/>
        <v>0</v>
      </c>
      <c r="BA13" s="20">
        <f t="shared" si="3"/>
        <v>0</v>
      </c>
      <c r="BB13" s="20">
        <f t="shared" si="4"/>
        <v>7.1428571428571423</v>
      </c>
      <c r="BC13" s="20">
        <f t="shared" si="5"/>
        <v>6.666666666666667</v>
      </c>
      <c r="BD13" s="20">
        <f t="shared" si="6"/>
        <v>0</v>
      </c>
      <c r="BE13" s="20">
        <f t="shared" si="7"/>
        <v>7.1428571428571423</v>
      </c>
      <c r="BF13" s="20">
        <f t="shared" si="8"/>
        <v>6.666666666666667</v>
      </c>
      <c r="BG13" s="20">
        <f t="shared" si="9"/>
        <v>6.25</v>
      </c>
      <c r="BH13" s="20">
        <f t="shared" si="10"/>
        <v>10.526315789473683</v>
      </c>
      <c r="BI13" s="20">
        <f t="shared" si="11"/>
        <v>8.695652173913043</v>
      </c>
      <c r="BJ13" s="20">
        <f t="shared" si="12"/>
        <v>0</v>
      </c>
      <c r="BK13" s="20">
        <f t="shared" si="13"/>
        <v>4</v>
      </c>
      <c r="BL13" s="20">
        <f t="shared" si="14"/>
        <v>4.5454545454545459</v>
      </c>
      <c r="BM13" s="20">
        <f t="shared" si="15"/>
        <v>5.5555555555555554</v>
      </c>
      <c r="BN13" s="20">
        <f t="shared" si="16"/>
        <v>4.8780487804878048</v>
      </c>
      <c r="BO13" s="20">
        <f t="shared" si="17"/>
        <v>2.3255813953488373</v>
      </c>
      <c r="BP13" s="20">
        <f t="shared" si="18"/>
        <v>4.0816326530612246</v>
      </c>
      <c r="BQ13" s="20">
        <f t="shared" si="19"/>
        <v>2.0408163265306123</v>
      </c>
      <c r="BR13" s="20">
        <f t="shared" si="20"/>
        <v>2.1276595744680851</v>
      </c>
      <c r="BS13" s="20">
        <f t="shared" si="21"/>
        <v>3.8461538461538463</v>
      </c>
      <c r="BT13" s="20">
        <f t="shared" si="22"/>
        <v>4.5454545454545459</v>
      </c>
    </row>
    <row r="14" spans="1:72">
      <c r="A14" t="s">
        <v>199</v>
      </c>
      <c r="B14" s="15">
        <v>4725</v>
      </c>
      <c r="C14" s="15">
        <v>894</v>
      </c>
      <c r="D14" s="15">
        <v>4857</v>
      </c>
      <c r="E14" s="15">
        <v>840</v>
      </c>
      <c r="F14" s="15">
        <v>5187</v>
      </c>
      <c r="G14" s="15">
        <v>762</v>
      </c>
      <c r="H14" s="15">
        <v>5115</v>
      </c>
      <c r="I14" s="15">
        <v>654</v>
      </c>
      <c r="J14" s="15">
        <v>5160</v>
      </c>
      <c r="K14" s="15">
        <v>624</v>
      </c>
      <c r="L14" s="15">
        <v>5241</v>
      </c>
      <c r="M14" s="15">
        <v>588</v>
      </c>
      <c r="N14" s="15">
        <v>5697</v>
      </c>
      <c r="O14" s="15">
        <v>558</v>
      </c>
      <c r="P14" s="15">
        <v>5889</v>
      </c>
      <c r="Q14" s="15">
        <v>615</v>
      </c>
      <c r="R14" s="15">
        <v>6183</v>
      </c>
      <c r="S14" s="15">
        <v>669</v>
      </c>
      <c r="T14" s="15">
        <v>6576</v>
      </c>
      <c r="U14" s="15">
        <v>810</v>
      </c>
      <c r="V14" s="15">
        <v>7029</v>
      </c>
      <c r="W14" s="15">
        <v>957</v>
      </c>
      <c r="X14" s="15">
        <v>7608</v>
      </c>
      <c r="Y14" s="15">
        <v>1131</v>
      </c>
      <c r="Z14" s="15">
        <v>7911</v>
      </c>
      <c r="AA14" s="15">
        <v>1191</v>
      </c>
      <c r="AB14" s="15">
        <v>7878</v>
      </c>
      <c r="AC14" s="15">
        <v>1152</v>
      </c>
      <c r="AD14" s="15">
        <v>8154</v>
      </c>
      <c r="AE14" s="15">
        <v>1182</v>
      </c>
      <c r="AF14" s="15">
        <v>8637</v>
      </c>
      <c r="AG14" s="15">
        <v>1227</v>
      </c>
      <c r="AH14" s="15">
        <v>8709</v>
      </c>
      <c r="AI14" s="15">
        <v>1284</v>
      </c>
      <c r="AJ14" s="15">
        <v>9021</v>
      </c>
      <c r="AK14" s="15">
        <v>1467</v>
      </c>
      <c r="AL14" s="15">
        <v>9159</v>
      </c>
      <c r="AM14" s="15">
        <v>1647</v>
      </c>
      <c r="AN14" s="15">
        <v>9177</v>
      </c>
      <c r="AO14" s="15">
        <v>1725</v>
      </c>
      <c r="AP14" s="15">
        <v>8961</v>
      </c>
      <c r="AQ14" s="15">
        <v>1785</v>
      </c>
      <c r="AR14" s="15">
        <v>9132</v>
      </c>
      <c r="AS14" s="15">
        <v>1845</v>
      </c>
      <c r="AT14" s="15">
        <v>8961</v>
      </c>
      <c r="AU14" s="15">
        <v>1881</v>
      </c>
      <c r="AW14" t="s">
        <v>199</v>
      </c>
      <c r="AX14" s="20">
        <f t="shared" si="0"/>
        <v>18.920634920634921</v>
      </c>
      <c r="AY14" s="20">
        <f t="shared" si="1"/>
        <v>17.294626312538604</v>
      </c>
      <c r="AZ14" s="20">
        <f t="shared" si="2"/>
        <v>14.690572585309427</v>
      </c>
      <c r="BA14" s="20">
        <f t="shared" si="3"/>
        <v>12.78592375366569</v>
      </c>
      <c r="BB14" s="20">
        <f t="shared" si="4"/>
        <v>12.093023255813954</v>
      </c>
      <c r="BC14" s="20">
        <f t="shared" si="5"/>
        <v>11.219232970807099</v>
      </c>
      <c r="BD14" s="20">
        <f t="shared" si="6"/>
        <v>9.7946287519747237</v>
      </c>
      <c r="BE14" s="20">
        <f t="shared" si="7"/>
        <v>10.44319918492104</v>
      </c>
      <c r="BF14" s="20">
        <f t="shared" si="8"/>
        <v>10.819990295972829</v>
      </c>
      <c r="BG14" s="20">
        <f t="shared" si="9"/>
        <v>12.317518248175183</v>
      </c>
      <c r="BH14" s="20">
        <f t="shared" si="10"/>
        <v>13.615023474178404</v>
      </c>
      <c r="BI14" s="20">
        <f t="shared" si="11"/>
        <v>14.865930599369085</v>
      </c>
      <c r="BJ14" s="20">
        <f t="shared" si="12"/>
        <v>15.054986727341676</v>
      </c>
      <c r="BK14" s="20">
        <f t="shared" si="13"/>
        <v>14.623000761614623</v>
      </c>
      <c r="BL14" s="20">
        <f t="shared" si="14"/>
        <v>14.495952906548935</v>
      </c>
      <c r="BM14" s="20">
        <f t="shared" si="15"/>
        <v>14.206321639458144</v>
      </c>
      <c r="BN14" s="20">
        <f t="shared" si="16"/>
        <v>14.743368928694453</v>
      </c>
      <c r="BO14" s="20">
        <f t="shared" si="17"/>
        <v>16.262055204522781</v>
      </c>
      <c r="BP14" s="20">
        <f t="shared" si="18"/>
        <v>17.982312479528336</v>
      </c>
      <c r="BQ14" s="20">
        <f t="shared" si="19"/>
        <v>18.796992481203006</v>
      </c>
      <c r="BR14" s="20">
        <f t="shared" si="20"/>
        <v>19.919651824573151</v>
      </c>
      <c r="BS14" s="20">
        <f t="shared" si="21"/>
        <v>20.203679369250985</v>
      </c>
      <c r="BT14" s="20">
        <f t="shared" si="22"/>
        <v>20.990960830264481</v>
      </c>
    </row>
    <row r="15" spans="1:72">
      <c r="A15" t="s">
        <v>200</v>
      </c>
      <c r="B15" s="15">
        <v>6447</v>
      </c>
      <c r="C15" s="15">
        <v>912</v>
      </c>
      <c r="D15" s="15">
        <v>6615</v>
      </c>
      <c r="E15" s="15">
        <v>873</v>
      </c>
      <c r="F15" s="15">
        <v>6756</v>
      </c>
      <c r="G15" s="15">
        <v>777</v>
      </c>
      <c r="H15" s="15">
        <v>6579</v>
      </c>
      <c r="I15" s="15">
        <v>699</v>
      </c>
      <c r="J15" s="15">
        <v>6483</v>
      </c>
      <c r="K15" s="15">
        <v>702</v>
      </c>
      <c r="L15" s="15">
        <v>6420</v>
      </c>
      <c r="M15" s="15">
        <v>660</v>
      </c>
      <c r="N15" s="15">
        <v>6813</v>
      </c>
      <c r="O15" s="15">
        <v>750</v>
      </c>
      <c r="P15" s="15">
        <v>7218</v>
      </c>
      <c r="Q15" s="15">
        <v>948</v>
      </c>
      <c r="R15" s="15">
        <v>7437</v>
      </c>
      <c r="S15" s="15">
        <v>1020</v>
      </c>
      <c r="T15" s="15">
        <v>7653</v>
      </c>
      <c r="U15" s="15">
        <v>1098</v>
      </c>
      <c r="V15" s="15">
        <v>7935</v>
      </c>
      <c r="W15" s="15">
        <v>1263</v>
      </c>
      <c r="X15" s="15">
        <v>8652</v>
      </c>
      <c r="Y15" s="15">
        <v>1392</v>
      </c>
      <c r="Z15" s="15">
        <v>9408</v>
      </c>
      <c r="AA15" s="15">
        <v>1404</v>
      </c>
      <c r="AB15" s="15">
        <v>9489</v>
      </c>
      <c r="AC15" s="15">
        <v>1356</v>
      </c>
      <c r="AD15" s="15">
        <v>10050</v>
      </c>
      <c r="AE15" s="15">
        <v>1302</v>
      </c>
      <c r="AF15" s="15">
        <v>10767</v>
      </c>
      <c r="AG15" s="15">
        <v>1263</v>
      </c>
      <c r="AH15" s="15">
        <v>11250</v>
      </c>
      <c r="AI15" s="15">
        <v>1344</v>
      </c>
      <c r="AJ15" s="15">
        <v>11823</v>
      </c>
      <c r="AK15" s="15">
        <v>1602</v>
      </c>
      <c r="AL15" s="15">
        <v>12303</v>
      </c>
      <c r="AM15" s="15">
        <v>1698</v>
      </c>
      <c r="AN15" s="15">
        <v>12564</v>
      </c>
      <c r="AO15" s="15">
        <v>1878</v>
      </c>
      <c r="AP15" s="15">
        <v>12882</v>
      </c>
      <c r="AQ15" s="15">
        <v>2097</v>
      </c>
      <c r="AR15" s="15">
        <v>13311</v>
      </c>
      <c r="AS15" s="15">
        <v>2280</v>
      </c>
      <c r="AT15" s="15">
        <v>13821</v>
      </c>
      <c r="AU15" s="15">
        <v>2517</v>
      </c>
      <c r="AW15" t="s">
        <v>200</v>
      </c>
      <c r="AX15" s="20">
        <f t="shared" si="0"/>
        <v>14.146114471847371</v>
      </c>
      <c r="AY15" s="20">
        <f t="shared" si="1"/>
        <v>13.197278911564625</v>
      </c>
      <c r="AZ15" s="20">
        <f t="shared" si="2"/>
        <v>11.50088809946714</v>
      </c>
      <c r="BA15" s="20">
        <f t="shared" si="3"/>
        <v>10.624715002279981</v>
      </c>
      <c r="BB15" s="20">
        <f t="shared" si="4"/>
        <v>10.828320222119389</v>
      </c>
      <c r="BC15" s="20">
        <f t="shared" si="5"/>
        <v>10.2803738317757</v>
      </c>
      <c r="BD15" s="20">
        <f t="shared" si="6"/>
        <v>11.008366358432408</v>
      </c>
      <c r="BE15" s="20">
        <f t="shared" si="7"/>
        <v>13.133832086450539</v>
      </c>
      <c r="BF15" s="20">
        <f t="shared" si="8"/>
        <v>13.715207745058491</v>
      </c>
      <c r="BG15" s="20">
        <f t="shared" si="9"/>
        <v>14.347314778518228</v>
      </c>
      <c r="BH15" s="20">
        <f t="shared" si="10"/>
        <v>15.916824196597354</v>
      </c>
      <c r="BI15" s="20">
        <f t="shared" si="11"/>
        <v>16.08876560332871</v>
      </c>
      <c r="BJ15" s="20">
        <f t="shared" si="12"/>
        <v>14.923469387755103</v>
      </c>
      <c r="BK15" s="20">
        <f t="shared" si="13"/>
        <v>14.290230793550426</v>
      </c>
      <c r="BL15" s="20">
        <f t="shared" si="14"/>
        <v>12.955223880597014</v>
      </c>
      <c r="BM15" s="20">
        <f t="shared" si="15"/>
        <v>11.730286988018946</v>
      </c>
      <c r="BN15" s="20">
        <f t="shared" si="16"/>
        <v>11.946666666666667</v>
      </c>
      <c r="BO15" s="20">
        <f t="shared" si="17"/>
        <v>13.549860441512307</v>
      </c>
      <c r="BP15" s="20">
        <f t="shared" si="18"/>
        <v>13.801511826383809</v>
      </c>
      <c r="BQ15" s="20">
        <f t="shared" si="19"/>
        <v>14.947468958930276</v>
      </c>
      <c r="BR15" s="20">
        <f t="shared" si="20"/>
        <v>16.278528178854216</v>
      </c>
      <c r="BS15" s="20">
        <f t="shared" si="21"/>
        <v>17.128690556682443</v>
      </c>
      <c r="BT15" s="20">
        <f t="shared" si="22"/>
        <v>18.21141740829173</v>
      </c>
    </row>
    <row r="16" spans="1:72">
      <c r="A16" t="s">
        <v>201</v>
      </c>
      <c r="B16" s="15">
        <v>1164</v>
      </c>
      <c r="C16" s="15">
        <v>99</v>
      </c>
      <c r="D16" s="15">
        <v>1233</v>
      </c>
      <c r="E16" s="15">
        <v>90</v>
      </c>
      <c r="F16" s="15">
        <v>1224</v>
      </c>
      <c r="G16" s="15">
        <v>102</v>
      </c>
      <c r="H16" s="15">
        <v>1227</v>
      </c>
      <c r="I16" s="15">
        <v>99</v>
      </c>
      <c r="J16" s="15">
        <v>1188</v>
      </c>
      <c r="K16" s="15">
        <v>96</v>
      </c>
      <c r="L16" s="15">
        <v>1206</v>
      </c>
      <c r="M16" s="15">
        <v>120</v>
      </c>
      <c r="N16" s="15">
        <v>1206</v>
      </c>
      <c r="O16" s="15">
        <v>120</v>
      </c>
      <c r="P16" s="15">
        <v>1242</v>
      </c>
      <c r="Q16" s="15">
        <v>135</v>
      </c>
      <c r="R16" s="15">
        <v>1335</v>
      </c>
      <c r="S16" s="15">
        <v>123</v>
      </c>
      <c r="T16" s="15">
        <v>1362</v>
      </c>
      <c r="U16" s="15">
        <v>144</v>
      </c>
      <c r="V16" s="15">
        <v>1494</v>
      </c>
      <c r="W16" s="15">
        <v>165</v>
      </c>
      <c r="X16" s="15">
        <v>1668</v>
      </c>
      <c r="Y16" s="15">
        <v>186</v>
      </c>
      <c r="Z16" s="15">
        <v>1794</v>
      </c>
      <c r="AA16" s="15">
        <v>198</v>
      </c>
      <c r="AB16" s="15">
        <v>1992</v>
      </c>
      <c r="AC16" s="15">
        <v>222</v>
      </c>
      <c r="AD16" s="15">
        <v>2115</v>
      </c>
      <c r="AE16" s="15">
        <v>273</v>
      </c>
      <c r="AF16" s="15">
        <v>2271</v>
      </c>
      <c r="AG16" s="15">
        <v>303</v>
      </c>
      <c r="AH16" s="15">
        <v>2358</v>
      </c>
      <c r="AI16" s="15">
        <v>327</v>
      </c>
      <c r="AJ16" s="15">
        <v>2616</v>
      </c>
      <c r="AK16" s="15">
        <v>354</v>
      </c>
      <c r="AL16" s="15">
        <v>2730</v>
      </c>
      <c r="AM16" s="15">
        <v>384</v>
      </c>
      <c r="AN16" s="15">
        <v>2724</v>
      </c>
      <c r="AO16" s="15">
        <v>402</v>
      </c>
      <c r="AP16" s="15">
        <v>2721</v>
      </c>
      <c r="AQ16" s="15">
        <v>438</v>
      </c>
      <c r="AR16" s="15">
        <v>2706</v>
      </c>
      <c r="AS16" s="15">
        <v>441</v>
      </c>
      <c r="AT16" s="15">
        <v>2628</v>
      </c>
      <c r="AU16" s="15">
        <v>459</v>
      </c>
      <c r="AW16" t="s">
        <v>201</v>
      </c>
      <c r="AX16" s="20">
        <f t="shared" si="0"/>
        <v>8.5051546391752577</v>
      </c>
      <c r="AY16" s="20">
        <f t="shared" si="1"/>
        <v>7.2992700729926998</v>
      </c>
      <c r="AZ16" s="20">
        <f t="shared" si="2"/>
        <v>8.3333333333333321</v>
      </c>
      <c r="BA16" s="20">
        <f t="shared" si="3"/>
        <v>8.0684596577017107</v>
      </c>
      <c r="BB16" s="20">
        <f t="shared" si="4"/>
        <v>8.0808080808080813</v>
      </c>
      <c r="BC16" s="20">
        <f t="shared" si="5"/>
        <v>9.9502487562189064</v>
      </c>
      <c r="BD16" s="20">
        <f t="shared" si="6"/>
        <v>9.9502487562189064</v>
      </c>
      <c r="BE16" s="20">
        <f t="shared" si="7"/>
        <v>10.869565217391305</v>
      </c>
      <c r="BF16" s="20">
        <f t="shared" si="8"/>
        <v>9.213483146067416</v>
      </c>
      <c r="BG16" s="20">
        <f t="shared" si="9"/>
        <v>10.572687224669604</v>
      </c>
      <c r="BH16" s="20">
        <f t="shared" si="10"/>
        <v>11.04417670682731</v>
      </c>
      <c r="BI16" s="20">
        <f t="shared" si="11"/>
        <v>11.151079136690647</v>
      </c>
      <c r="BJ16" s="20">
        <f t="shared" si="12"/>
        <v>11.036789297658862</v>
      </c>
      <c r="BK16" s="20">
        <f t="shared" si="13"/>
        <v>11.144578313253012</v>
      </c>
      <c r="BL16" s="20">
        <f t="shared" si="14"/>
        <v>12.907801418439716</v>
      </c>
      <c r="BM16" s="20">
        <f t="shared" si="15"/>
        <v>13.342140026420079</v>
      </c>
      <c r="BN16" s="20">
        <f t="shared" si="16"/>
        <v>13.867684478371501</v>
      </c>
      <c r="BO16" s="20">
        <f t="shared" si="17"/>
        <v>13.532110091743119</v>
      </c>
      <c r="BP16" s="20">
        <f t="shared" si="18"/>
        <v>14.065934065934066</v>
      </c>
      <c r="BQ16" s="20">
        <f t="shared" si="19"/>
        <v>14.757709251101323</v>
      </c>
      <c r="BR16" s="20">
        <f t="shared" si="20"/>
        <v>16.097023153252479</v>
      </c>
      <c r="BS16" s="20">
        <f t="shared" si="21"/>
        <v>16.297117516629712</v>
      </c>
      <c r="BT16" s="20">
        <f t="shared" si="22"/>
        <v>17.465753424657535</v>
      </c>
    </row>
    <row r="17" spans="1:72" ht="25">
      <c r="A17" s="21" t="s">
        <v>145</v>
      </c>
      <c r="B17" s="15">
        <v>117</v>
      </c>
      <c r="C17" s="15">
        <v>6</v>
      </c>
      <c r="D17" s="15">
        <v>135</v>
      </c>
      <c r="E17" s="15">
        <v>6</v>
      </c>
      <c r="F17" s="15">
        <v>105</v>
      </c>
      <c r="G17" s="15">
        <v>6</v>
      </c>
      <c r="H17" s="15">
        <v>138</v>
      </c>
      <c r="I17" s="15">
        <v>3</v>
      </c>
      <c r="J17" s="15">
        <v>321</v>
      </c>
      <c r="K17" s="15">
        <v>72</v>
      </c>
      <c r="L17" s="15">
        <v>318</v>
      </c>
      <c r="M17" s="15">
        <v>66</v>
      </c>
      <c r="N17" s="15">
        <v>372</v>
      </c>
      <c r="O17" s="15">
        <v>45</v>
      </c>
      <c r="P17" s="15">
        <v>387</v>
      </c>
      <c r="Q17" s="15">
        <v>33</v>
      </c>
      <c r="R17" s="15">
        <v>309</v>
      </c>
      <c r="S17" s="15">
        <v>21</v>
      </c>
      <c r="T17" s="15">
        <v>255</v>
      </c>
      <c r="U17" s="15">
        <v>18</v>
      </c>
      <c r="V17" s="15">
        <v>297</v>
      </c>
      <c r="W17" s="15">
        <v>24</v>
      </c>
      <c r="X17" s="15">
        <v>294</v>
      </c>
      <c r="Y17" s="15">
        <v>24</v>
      </c>
      <c r="Z17" s="15">
        <v>231</v>
      </c>
      <c r="AA17" s="15">
        <v>27</v>
      </c>
      <c r="AB17" s="15">
        <v>273</v>
      </c>
      <c r="AC17" s="15">
        <v>27</v>
      </c>
      <c r="AD17" s="15">
        <v>261</v>
      </c>
      <c r="AE17" s="15">
        <v>30</v>
      </c>
      <c r="AF17" s="15">
        <v>342</v>
      </c>
      <c r="AG17" s="15">
        <v>27</v>
      </c>
      <c r="AH17" s="15">
        <v>387</v>
      </c>
      <c r="AI17" s="15">
        <v>30</v>
      </c>
      <c r="AJ17" s="15">
        <v>753</v>
      </c>
      <c r="AK17" s="15">
        <v>84</v>
      </c>
      <c r="AL17" s="15">
        <v>774</v>
      </c>
      <c r="AM17" s="15">
        <v>96</v>
      </c>
      <c r="AN17" s="15">
        <v>783</v>
      </c>
      <c r="AO17" s="15">
        <v>96</v>
      </c>
      <c r="AP17" s="15">
        <v>858</v>
      </c>
      <c r="AQ17" s="15">
        <v>123</v>
      </c>
      <c r="AR17" s="15">
        <v>990</v>
      </c>
      <c r="AS17" s="15">
        <v>156</v>
      </c>
      <c r="AT17" s="15">
        <v>918</v>
      </c>
      <c r="AU17" s="15">
        <v>156</v>
      </c>
      <c r="AW17" t="s">
        <v>202</v>
      </c>
      <c r="AX17" s="20">
        <f t="shared" si="0"/>
        <v>5.1282051282051277</v>
      </c>
      <c r="AY17" s="20">
        <f t="shared" si="1"/>
        <v>4.4444444444444446</v>
      </c>
      <c r="AZ17" s="20">
        <f t="shared" si="2"/>
        <v>5.7142857142857144</v>
      </c>
      <c r="BA17" s="20">
        <f t="shared" si="3"/>
        <v>2.1739130434782608</v>
      </c>
      <c r="BB17" s="20">
        <f t="shared" si="4"/>
        <v>22.429906542056074</v>
      </c>
      <c r="BC17" s="20">
        <f t="shared" si="5"/>
        <v>20.754716981132077</v>
      </c>
      <c r="BD17" s="20">
        <f t="shared" si="6"/>
        <v>12.096774193548388</v>
      </c>
      <c r="BE17" s="20">
        <f t="shared" si="7"/>
        <v>8.5271317829457356</v>
      </c>
      <c r="BF17" s="20">
        <f t="shared" si="8"/>
        <v>6.7961165048543686</v>
      </c>
      <c r="BG17" s="20">
        <f t="shared" si="9"/>
        <v>7.0588235294117645</v>
      </c>
      <c r="BH17" s="20">
        <f t="shared" si="10"/>
        <v>8.0808080808080813</v>
      </c>
      <c r="BI17" s="20">
        <f t="shared" si="11"/>
        <v>8.1632653061224492</v>
      </c>
      <c r="BJ17" s="20">
        <f t="shared" si="12"/>
        <v>11.688311688311687</v>
      </c>
      <c r="BK17" s="20">
        <f t="shared" si="13"/>
        <v>9.8901098901098905</v>
      </c>
      <c r="BL17" s="20">
        <f t="shared" si="14"/>
        <v>11.494252873563218</v>
      </c>
      <c r="BM17" s="20">
        <f t="shared" si="15"/>
        <v>7.8947368421052628</v>
      </c>
      <c r="BN17" s="20">
        <f t="shared" si="16"/>
        <v>7.7519379844961236</v>
      </c>
      <c r="BO17" s="20">
        <f t="shared" si="17"/>
        <v>11.155378486055776</v>
      </c>
      <c r="BP17" s="20">
        <f t="shared" si="18"/>
        <v>12.403100775193799</v>
      </c>
      <c r="BQ17" s="20">
        <f t="shared" si="19"/>
        <v>12.260536398467432</v>
      </c>
      <c r="BR17" s="20">
        <f t="shared" si="20"/>
        <v>14.335664335664337</v>
      </c>
      <c r="BS17" s="20">
        <f t="shared" si="21"/>
        <v>15.757575757575756</v>
      </c>
      <c r="BT17" s="20">
        <f t="shared" si="22"/>
        <v>16.993464052287582</v>
      </c>
    </row>
    <row r="18" spans="1:72" ht="25">
      <c r="A18" s="21" t="s">
        <v>69</v>
      </c>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2">
      <c r="A19" t="s">
        <v>32</v>
      </c>
      <c r="B19" s="15">
        <v>20910</v>
      </c>
      <c r="C19" s="15">
        <v>5739</v>
      </c>
      <c r="D19" s="15">
        <v>22122</v>
      </c>
      <c r="E19" s="15">
        <v>6144</v>
      </c>
      <c r="F19" s="15">
        <v>22665</v>
      </c>
      <c r="G19" s="15">
        <v>5814</v>
      </c>
      <c r="H19" s="15">
        <v>22764</v>
      </c>
      <c r="I19" s="15">
        <v>5265</v>
      </c>
      <c r="J19" s="15">
        <v>22758</v>
      </c>
      <c r="K19" s="15">
        <v>4986</v>
      </c>
      <c r="L19" s="15">
        <v>22722</v>
      </c>
      <c r="M19" s="15">
        <v>4557</v>
      </c>
      <c r="N19" s="15">
        <v>23724</v>
      </c>
      <c r="O19" s="15">
        <v>4563</v>
      </c>
      <c r="P19" s="15">
        <v>23676</v>
      </c>
      <c r="Q19" s="15">
        <v>4344</v>
      </c>
      <c r="R19" s="15">
        <v>23727</v>
      </c>
      <c r="S19" s="15">
        <v>4416</v>
      </c>
      <c r="T19" s="15">
        <v>24621</v>
      </c>
      <c r="U19" s="15">
        <v>4716</v>
      </c>
      <c r="V19" s="15">
        <v>26595</v>
      </c>
      <c r="W19" s="15">
        <v>5469</v>
      </c>
      <c r="X19" s="15">
        <v>29874</v>
      </c>
      <c r="Y19" s="15">
        <v>6681</v>
      </c>
      <c r="Z19" s="15">
        <v>32511</v>
      </c>
      <c r="AA19" s="15">
        <v>7332</v>
      </c>
      <c r="AB19" s="15">
        <v>34455</v>
      </c>
      <c r="AC19" s="15">
        <v>7725</v>
      </c>
      <c r="AD19" s="15">
        <v>36723</v>
      </c>
      <c r="AE19" s="15">
        <v>7713</v>
      </c>
      <c r="AF19" s="15">
        <v>38601</v>
      </c>
      <c r="AG19" s="15">
        <v>8055</v>
      </c>
      <c r="AH19" s="15">
        <v>40260</v>
      </c>
      <c r="AI19" s="15">
        <v>8640</v>
      </c>
      <c r="AJ19" s="15">
        <v>43158</v>
      </c>
      <c r="AK19" s="15">
        <v>10101</v>
      </c>
      <c r="AL19" s="15">
        <v>45102</v>
      </c>
      <c r="AM19" s="15">
        <v>11169</v>
      </c>
      <c r="AN19" s="15">
        <v>46782</v>
      </c>
      <c r="AO19" s="15">
        <v>12648</v>
      </c>
      <c r="AP19" s="15">
        <v>48021</v>
      </c>
      <c r="AQ19" s="15">
        <v>13788</v>
      </c>
      <c r="AR19" s="15">
        <v>48750</v>
      </c>
      <c r="AS19" s="15">
        <v>14832</v>
      </c>
      <c r="AT19" s="15">
        <v>49131</v>
      </c>
      <c r="AU19" s="15">
        <v>15810</v>
      </c>
      <c r="AW19" t="s">
        <v>190</v>
      </c>
      <c r="AX19" s="20">
        <f t="shared" ref="AX19:AX31" si="23">C19/B19*100</f>
        <v>27.446197991391681</v>
      </c>
      <c r="AY19" s="20">
        <f t="shared" ref="AY19:AY31" si="24">E19/D19*100</f>
        <v>27.773257390832658</v>
      </c>
      <c r="AZ19" s="20">
        <f t="shared" ref="AZ19:AZ31" si="25">G19/F19*100</f>
        <v>25.651886168100596</v>
      </c>
      <c r="BA19" s="20">
        <f t="shared" ref="BA19:BA31" si="26">I19/H19*100</f>
        <v>23.12862414338429</v>
      </c>
      <c r="BB19" s="20">
        <f t="shared" ref="BB19:BB31" si="27">K19/J19*100</f>
        <v>21.908779330345375</v>
      </c>
      <c r="BC19" s="20">
        <f t="shared" ref="BC19:BC31" si="28">M19/L19*100</f>
        <v>20.055452865064698</v>
      </c>
      <c r="BD19" s="20">
        <f t="shared" ref="BD19:BD31" si="29">O19/N19*100</f>
        <v>19.233687405159333</v>
      </c>
      <c r="BE19" s="20">
        <f t="shared" ref="BE19:BE31" si="30">Q19/P19*100</f>
        <v>18.347693867207298</v>
      </c>
      <c r="BF19" s="20">
        <f t="shared" ref="BF19:BF31" si="31">S19/R19*100</f>
        <v>18.611708180553798</v>
      </c>
      <c r="BG19" s="20">
        <f t="shared" ref="BG19:BG31" si="32">U19/T19*100</f>
        <v>19.154380406969658</v>
      </c>
      <c r="BH19" s="20">
        <f t="shared" ref="BH19:BH31" si="33">W19/V19*100</f>
        <v>20.564015792442188</v>
      </c>
      <c r="BI19" s="20">
        <f t="shared" ref="BI19:BI31" si="34">Y19/X19*100</f>
        <v>22.363928499698734</v>
      </c>
      <c r="BJ19" s="20">
        <f t="shared" ref="BJ19:BJ31" si="35">AA19/Z19*100</f>
        <v>22.552366891206052</v>
      </c>
      <c r="BK19" s="20">
        <f t="shared" ref="BK19:BK31" si="36">AC19/AB19*100</f>
        <v>22.420548541575968</v>
      </c>
      <c r="BL19" s="20">
        <f t="shared" ref="BL19:BL31" si="37">AE19/AD19*100</f>
        <v>21.003186014214524</v>
      </c>
      <c r="BM19" s="20">
        <f t="shared" ref="BM19:BM31" si="38">AG19/AF19*100</f>
        <v>20.867335043133597</v>
      </c>
      <c r="BN19" s="20">
        <f t="shared" ref="BN19:BN31" si="39">AI19/AH19*100</f>
        <v>21.460506706408346</v>
      </c>
      <c r="BO19" s="20">
        <f t="shared" ref="BO19:BO31" si="40">AK19/AJ19*100</f>
        <v>23.404699012929235</v>
      </c>
      <c r="BP19" s="20">
        <f t="shared" ref="BP19:BP31" si="41">AM19/AL19*100</f>
        <v>24.763868564586936</v>
      </c>
      <c r="BQ19" s="20">
        <f t="shared" ref="BQ19:BQ31" si="42">AO19/AN19*100</f>
        <v>27.036039502372706</v>
      </c>
      <c r="BR19" s="20">
        <f t="shared" ref="BR19:BR31" si="43">AQ19/AP19*100</f>
        <v>28.712438308240145</v>
      </c>
      <c r="BS19" s="20">
        <f t="shared" ref="BS19:BS31" si="44">AS19/AR19*100</f>
        <v>30.424615384615382</v>
      </c>
      <c r="BT19" s="20">
        <f t="shared" ref="BT19:BT31" si="45">AU19/AT19*100</f>
        <v>32.179275813641084</v>
      </c>
    </row>
    <row r="20" spans="1:72">
      <c r="A20" t="s">
        <v>191</v>
      </c>
      <c r="B20" s="15">
        <v>768</v>
      </c>
      <c r="C20" s="15">
        <v>348</v>
      </c>
      <c r="D20" s="15">
        <v>828</v>
      </c>
      <c r="E20" s="15">
        <v>366</v>
      </c>
      <c r="F20" s="15">
        <v>795</v>
      </c>
      <c r="G20" s="15">
        <v>342</v>
      </c>
      <c r="H20" s="15">
        <v>789</v>
      </c>
      <c r="I20" s="15">
        <v>324</v>
      </c>
      <c r="J20" s="15">
        <v>795</v>
      </c>
      <c r="K20" s="15">
        <v>330</v>
      </c>
      <c r="L20" s="15">
        <v>783</v>
      </c>
      <c r="M20" s="15">
        <v>285</v>
      </c>
      <c r="N20" s="15">
        <v>741</v>
      </c>
      <c r="O20" s="15">
        <v>258</v>
      </c>
      <c r="P20" s="15">
        <v>801</v>
      </c>
      <c r="Q20" s="15">
        <v>255</v>
      </c>
      <c r="R20" s="15">
        <v>759</v>
      </c>
      <c r="S20" s="15">
        <v>204</v>
      </c>
      <c r="T20" s="15">
        <v>801</v>
      </c>
      <c r="U20" s="15">
        <v>219</v>
      </c>
      <c r="V20" s="15">
        <v>834</v>
      </c>
      <c r="W20" s="15">
        <v>234</v>
      </c>
      <c r="X20" s="15">
        <v>897</v>
      </c>
      <c r="Y20" s="15">
        <v>264</v>
      </c>
      <c r="Z20" s="15">
        <v>990</v>
      </c>
      <c r="AA20" s="15">
        <v>318</v>
      </c>
      <c r="AB20" s="15">
        <v>1077</v>
      </c>
      <c r="AC20" s="15">
        <v>330</v>
      </c>
      <c r="AD20" s="15">
        <v>1089</v>
      </c>
      <c r="AE20" s="15">
        <v>327</v>
      </c>
      <c r="AF20" s="15">
        <v>1125</v>
      </c>
      <c r="AG20" s="15">
        <v>330</v>
      </c>
      <c r="AH20" s="15">
        <v>1176</v>
      </c>
      <c r="AI20" s="15">
        <v>369</v>
      </c>
      <c r="AJ20" s="15">
        <v>1179</v>
      </c>
      <c r="AK20" s="15">
        <v>423</v>
      </c>
      <c r="AL20" s="15">
        <v>1239</v>
      </c>
      <c r="AM20" s="15">
        <v>474</v>
      </c>
      <c r="AN20" s="15">
        <v>1272</v>
      </c>
      <c r="AO20" s="15">
        <v>522</v>
      </c>
      <c r="AP20" s="15">
        <v>1380</v>
      </c>
      <c r="AQ20" s="15">
        <v>603</v>
      </c>
      <c r="AR20" s="15">
        <v>1401</v>
      </c>
      <c r="AS20" s="15">
        <v>645</v>
      </c>
      <c r="AT20" s="15">
        <v>1461</v>
      </c>
      <c r="AU20" s="15">
        <v>693</v>
      </c>
      <c r="AW20" t="s">
        <v>191</v>
      </c>
      <c r="AX20" s="20">
        <f t="shared" si="23"/>
        <v>45.3125</v>
      </c>
      <c r="AY20" s="20">
        <f t="shared" si="24"/>
        <v>44.20289855072464</v>
      </c>
      <c r="AZ20" s="20">
        <f t="shared" si="25"/>
        <v>43.018867924528301</v>
      </c>
      <c r="BA20" s="20">
        <f t="shared" si="26"/>
        <v>41.064638783269963</v>
      </c>
      <c r="BB20" s="20">
        <f t="shared" si="27"/>
        <v>41.509433962264154</v>
      </c>
      <c r="BC20" s="20">
        <f t="shared" si="28"/>
        <v>36.398467432950191</v>
      </c>
      <c r="BD20" s="20">
        <f t="shared" si="29"/>
        <v>34.817813765182187</v>
      </c>
      <c r="BE20" s="20">
        <f t="shared" si="30"/>
        <v>31.835205992509362</v>
      </c>
      <c r="BF20" s="20">
        <f t="shared" si="31"/>
        <v>26.877470355731226</v>
      </c>
      <c r="BG20" s="20">
        <f t="shared" si="32"/>
        <v>27.340823970037455</v>
      </c>
      <c r="BH20" s="20">
        <f t="shared" si="33"/>
        <v>28.057553956834528</v>
      </c>
      <c r="BI20" s="20">
        <f t="shared" si="34"/>
        <v>29.431438127090303</v>
      </c>
      <c r="BJ20" s="20">
        <f t="shared" si="35"/>
        <v>32.121212121212125</v>
      </c>
      <c r="BK20" s="20">
        <f t="shared" si="36"/>
        <v>30.640668523676879</v>
      </c>
      <c r="BL20" s="20">
        <f t="shared" si="37"/>
        <v>30.02754820936639</v>
      </c>
      <c r="BM20" s="20">
        <f t="shared" si="38"/>
        <v>29.333333333333332</v>
      </c>
      <c r="BN20" s="20">
        <f t="shared" si="39"/>
        <v>31.377551020408163</v>
      </c>
      <c r="BO20" s="20">
        <f t="shared" si="40"/>
        <v>35.877862595419849</v>
      </c>
      <c r="BP20" s="20">
        <f t="shared" si="41"/>
        <v>38.256658595641646</v>
      </c>
      <c r="BQ20" s="20">
        <f t="shared" si="42"/>
        <v>41.037735849056602</v>
      </c>
      <c r="BR20" s="20">
        <f t="shared" si="43"/>
        <v>43.695652173913039</v>
      </c>
      <c r="BS20" s="20">
        <f t="shared" si="44"/>
        <v>46.038543897216272</v>
      </c>
      <c r="BT20" s="20">
        <f t="shared" si="45"/>
        <v>47.43326488706365</v>
      </c>
    </row>
    <row r="21" spans="1:72">
      <c r="A21" t="s">
        <v>192</v>
      </c>
      <c r="B21" s="15">
        <v>3273</v>
      </c>
      <c r="C21" s="15">
        <v>1557</v>
      </c>
      <c r="D21" s="15">
        <v>3525</v>
      </c>
      <c r="E21" s="15">
        <v>1641</v>
      </c>
      <c r="F21" s="15">
        <v>3522</v>
      </c>
      <c r="G21" s="15">
        <v>1464</v>
      </c>
      <c r="H21" s="15">
        <v>3348</v>
      </c>
      <c r="I21" s="15">
        <v>1191</v>
      </c>
      <c r="J21" s="15">
        <v>3237</v>
      </c>
      <c r="K21" s="15">
        <v>1104</v>
      </c>
      <c r="L21" s="15">
        <v>3063</v>
      </c>
      <c r="M21" s="15">
        <v>969</v>
      </c>
      <c r="N21" s="15">
        <v>2916</v>
      </c>
      <c r="O21" s="15">
        <v>885</v>
      </c>
      <c r="P21" s="15">
        <v>2973</v>
      </c>
      <c r="Q21" s="15">
        <v>810</v>
      </c>
      <c r="R21" s="15">
        <v>2853</v>
      </c>
      <c r="S21" s="15">
        <v>816</v>
      </c>
      <c r="T21" s="15">
        <v>3060</v>
      </c>
      <c r="U21" s="15">
        <v>909</v>
      </c>
      <c r="V21" s="15">
        <v>3630</v>
      </c>
      <c r="W21" s="15">
        <v>1179</v>
      </c>
      <c r="X21" s="15">
        <v>4545</v>
      </c>
      <c r="Y21" s="15">
        <v>1611</v>
      </c>
      <c r="Z21" s="15">
        <v>5154</v>
      </c>
      <c r="AA21" s="15">
        <v>1821</v>
      </c>
      <c r="AB21" s="15">
        <v>5607</v>
      </c>
      <c r="AC21" s="15">
        <v>1878</v>
      </c>
      <c r="AD21" s="15">
        <v>6027</v>
      </c>
      <c r="AE21" s="15">
        <v>1887</v>
      </c>
      <c r="AF21" s="15">
        <v>6300</v>
      </c>
      <c r="AG21" s="15">
        <v>2058</v>
      </c>
      <c r="AH21" s="15">
        <v>6618</v>
      </c>
      <c r="AI21" s="15">
        <v>2340</v>
      </c>
      <c r="AJ21" s="15">
        <v>7179</v>
      </c>
      <c r="AK21" s="15">
        <v>2853</v>
      </c>
      <c r="AL21" s="15">
        <v>7794</v>
      </c>
      <c r="AM21" s="15">
        <v>3195</v>
      </c>
      <c r="AN21" s="15">
        <v>8301</v>
      </c>
      <c r="AO21" s="15">
        <v>3750</v>
      </c>
      <c r="AP21" s="15">
        <v>8739</v>
      </c>
      <c r="AQ21" s="15">
        <v>4098</v>
      </c>
      <c r="AR21" s="15">
        <v>8931</v>
      </c>
      <c r="AS21" s="15">
        <v>4446</v>
      </c>
      <c r="AT21" s="15">
        <v>9219</v>
      </c>
      <c r="AU21" s="15">
        <v>4878</v>
      </c>
      <c r="AW21" t="s">
        <v>192</v>
      </c>
      <c r="AX21" s="20">
        <f t="shared" si="23"/>
        <v>47.571035747021085</v>
      </c>
      <c r="AY21" s="20">
        <f t="shared" si="24"/>
        <v>46.553191489361701</v>
      </c>
      <c r="AZ21" s="20">
        <f t="shared" si="25"/>
        <v>41.567291311754687</v>
      </c>
      <c r="BA21" s="20">
        <f t="shared" si="26"/>
        <v>35.573476702508962</v>
      </c>
      <c r="BB21" s="20">
        <f t="shared" si="27"/>
        <v>34.105653382761822</v>
      </c>
      <c r="BC21" s="20">
        <f t="shared" si="28"/>
        <v>31.635651322233105</v>
      </c>
      <c r="BD21" s="20">
        <f t="shared" si="29"/>
        <v>30.349794238683124</v>
      </c>
      <c r="BE21" s="20">
        <f t="shared" si="30"/>
        <v>27.245206861755801</v>
      </c>
      <c r="BF21" s="20">
        <f t="shared" si="31"/>
        <v>28.601472134595163</v>
      </c>
      <c r="BG21" s="20">
        <f t="shared" si="32"/>
        <v>29.705882352941178</v>
      </c>
      <c r="BH21" s="20">
        <f t="shared" si="33"/>
        <v>32.47933884297521</v>
      </c>
      <c r="BI21" s="20">
        <f t="shared" si="34"/>
        <v>35.445544554455445</v>
      </c>
      <c r="BJ21" s="20">
        <f t="shared" si="35"/>
        <v>35.331781140861466</v>
      </c>
      <c r="BK21" s="20">
        <f t="shared" si="36"/>
        <v>33.493846976993048</v>
      </c>
      <c r="BL21" s="20">
        <f t="shared" si="37"/>
        <v>31.30910900945744</v>
      </c>
      <c r="BM21" s="20">
        <f t="shared" si="38"/>
        <v>32.666666666666664</v>
      </c>
      <c r="BN21" s="20">
        <f t="shared" si="39"/>
        <v>35.358114233907521</v>
      </c>
      <c r="BO21" s="20">
        <f t="shared" si="40"/>
        <v>39.740910990388635</v>
      </c>
      <c r="BP21" s="20">
        <f t="shared" si="41"/>
        <v>40.993071593533486</v>
      </c>
      <c r="BQ21" s="20">
        <f t="shared" si="42"/>
        <v>45.175280086736535</v>
      </c>
      <c r="BR21" s="20">
        <f t="shared" si="43"/>
        <v>46.893237212495706</v>
      </c>
      <c r="BS21" s="20">
        <f t="shared" si="44"/>
        <v>49.78165938864629</v>
      </c>
      <c r="BT21" s="20">
        <f t="shared" si="45"/>
        <v>52.912463390823291</v>
      </c>
    </row>
    <row r="22" spans="1:72">
      <c r="A22" t="s">
        <v>193</v>
      </c>
      <c r="B22" s="15">
        <v>546</v>
      </c>
      <c r="C22" s="15">
        <v>132</v>
      </c>
      <c r="D22" s="15">
        <v>606</v>
      </c>
      <c r="E22" s="15">
        <v>150</v>
      </c>
      <c r="F22" s="15">
        <v>630</v>
      </c>
      <c r="G22" s="15">
        <v>168</v>
      </c>
      <c r="H22" s="15">
        <v>678</v>
      </c>
      <c r="I22" s="15">
        <v>174</v>
      </c>
      <c r="J22" s="15">
        <v>720</v>
      </c>
      <c r="K22" s="15">
        <v>186</v>
      </c>
      <c r="L22" s="15">
        <v>768</v>
      </c>
      <c r="M22" s="15">
        <v>174</v>
      </c>
      <c r="N22" s="15">
        <v>801</v>
      </c>
      <c r="O22" s="15">
        <v>177</v>
      </c>
      <c r="P22" s="15">
        <v>843</v>
      </c>
      <c r="Q22" s="15">
        <v>180</v>
      </c>
      <c r="R22" s="15">
        <v>870</v>
      </c>
      <c r="S22" s="15">
        <v>198</v>
      </c>
      <c r="T22" s="15">
        <v>972</v>
      </c>
      <c r="U22" s="15">
        <v>222</v>
      </c>
      <c r="V22" s="15">
        <v>1041</v>
      </c>
      <c r="W22" s="15">
        <v>261</v>
      </c>
      <c r="X22" s="15">
        <v>1230</v>
      </c>
      <c r="Y22" s="15">
        <v>315</v>
      </c>
      <c r="Z22" s="15">
        <v>1320</v>
      </c>
      <c r="AA22" s="15">
        <v>327</v>
      </c>
      <c r="AB22" s="15">
        <v>1371</v>
      </c>
      <c r="AC22" s="15">
        <v>297</v>
      </c>
      <c r="AD22" s="15">
        <v>1422</v>
      </c>
      <c r="AE22" s="15">
        <v>255</v>
      </c>
      <c r="AF22" s="15">
        <v>1401</v>
      </c>
      <c r="AG22" s="15">
        <v>249</v>
      </c>
      <c r="AH22" s="15">
        <v>1446</v>
      </c>
      <c r="AI22" s="15">
        <v>267</v>
      </c>
      <c r="AJ22" s="15">
        <v>1593</v>
      </c>
      <c r="AK22" s="15">
        <v>300</v>
      </c>
      <c r="AL22" s="15">
        <v>1656</v>
      </c>
      <c r="AM22" s="15">
        <v>348</v>
      </c>
      <c r="AN22" s="15">
        <v>1725</v>
      </c>
      <c r="AO22" s="15">
        <v>381</v>
      </c>
      <c r="AP22" s="15">
        <v>1782</v>
      </c>
      <c r="AQ22" s="15">
        <v>426</v>
      </c>
      <c r="AR22" s="15">
        <v>1842</v>
      </c>
      <c r="AS22" s="15">
        <v>474</v>
      </c>
      <c r="AT22" s="15">
        <v>1806</v>
      </c>
      <c r="AU22" s="15">
        <v>501</v>
      </c>
      <c r="AW22" t="s">
        <v>193</v>
      </c>
      <c r="AX22" s="20">
        <f t="shared" si="23"/>
        <v>24.175824175824175</v>
      </c>
      <c r="AY22" s="20">
        <f t="shared" si="24"/>
        <v>24.752475247524753</v>
      </c>
      <c r="AZ22" s="20">
        <f t="shared" si="25"/>
        <v>26.666666666666668</v>
      </c>
      <c r="BA22" s="20">
        <f t="shared" si="26"/>
        <v>25.663716814159294</v>
      </c>
      <c r="BB22" s="20">
        <f t="shared" si="27"/>
        <v>25.833333333333336</v>
      </c>
      <c r="BC22" s="20">
        <f t="shared" si="28"/>
        <v>22.65625</v>
      </c>
      <c r="BD22" s="20">
        <f t="shared" si="29"/>
        <v>22.09737827715356</v>
      </c>
      <c r="BE22" s="20">
        <f t="shared" si="30"/>
        <v>21.352313167259787</v>
      </c>
      <c r="BF22" s="20">
        <f t="shared" si="31"/>
        <v>22.758620689655174</v>
      </c>
      <c r="BG22" s="20">
        <f t="shared" si="32"/>
        <v>22.839506172839506</v>
      </c>
      <c r="BH22" s="20">
        <f t="shared" si="33"/>
        <v>25.072046109510087</v>
      </c>
      <c r="BI22" s="20">
        <f t="shared" si="34"/>
        <v>25.609756097560975</v>
      </c>
      <c r="BJ22" s="20">
        <f t="shared" si="35"/>
        <v>24.772727272727273</v>
      </c>
      <c r="BK22" s="20">
        <f t="shared" si="36"/>
        <v>21.663019693654267</v>
      </c>
      <c r="BL22" s="20">
        <f t="shared" si="37"/>
        <v>17.932489451476794</v>
      </c>
      <c r="BM22" s="20">
        <f t="shared" si="38"/>
        <v>17.773019271948609</v>
      </c>
      <c r="BN22" s="20">
        <f t="shared" si="39"/>
        <v>18.464730290456433</v>
      </c>
      <c r="BO22" s="20">
        <f t="shared" si="40"/>
        <v>18.832391713747647</v>
      </c>
      <c r="BP22" s="20">
        <f t="shared" si="41"/>
        <v>21.014492753623188</v>
      </c>
      <c r="BQ22" s="20">
        <f t="shared" si="42"/>
        <v>22.086956521739133</v>
      </c>
      <c r="BR22" s="20">
        <f t="shared" si="43"/>
        <v>23.905723905723907</v>
      </c>
      <c r="BS22" s="20">
        <f t="shared" si="44"/>
        <v>25.732899022801302</v>
      </c>
      <c r="BT22" s="20">
        <f t="shared" si="45"/>
        <v>27.740863787375414</v>
      </c>
    </row>
    <row r="23" spans="1:72">
      <c r="A23" t="s">
        <v>194</v>
      </c>
      <c r="B23" s="15">
        <v>1605</v>
      </c>
      <c r="C23" s="15">
        <v>255</v>
      </c>
      <c r="D23" s="15">
        <v>1662</v>
      </c>
      <c r="E23" s="15">
        <v>246</v>
      </c>
      <c r="F23" s="15">
        <v>1704</v>
      </c>
      <c r="G23" s="15">
        <v>228</v>
      </c>
      <c r="H23" s="15">
        <v>1755</v>
      </c>
      <c r="I23" s="15">
        <v>231</v>
      </c>
      <c r="J23" s="15">
        <v>1863</v>
      </c>
      <c r="K23" s="15">
        <v>228</v>
      </c>
      <c r="L23" s="15">
        <v>1953</v>
      </c>
      <c r="M23" s="15">
        <v>225</v>
      </c>
      <c r="N23" s="15">
        <v>2148</v>
      </c>
      <c r="O23" s="15">
        <v>228</v>
      </c>
      <c r="P23" s="15">
        <v>1986</v>
      </c>
      <c r="Q23" s="15">
        <v>201</v>
      </c>
      <c r="R23" s="15">
        <v>1920</v>
      </c>
      <c r="S23" s="15">
        <v>216</v>
      </c>
      <c r="T23" s="15">
        <v>2052</v>
      </c>
      <c r="U23" s="15">
        <v>228</v>
      </c>
      <c r="V23" s="15">
        <v>2142</v>
      </c>
      <c r="W23" s="15">
        <v>243</v>
      </c>
      <c r="X23" s="15">
        <v>2208</v>
      </c>
      <c r="Y23" s="15">
        <v>267</v>
      </c>
      <c r="Z23" s="15">
        <v>2205</v>
      </c>
      <c r="AA23" s="15">
        <v>231</v>
      </c>
      <c r="AB23" s="15">
        <v>2196</v>
      </c>
      <c r="AC23" s="15">
        <v>213</v>
      </c>
      <c r="AD23" s="15">
        <v>2331</v>
      </c>
      <c r="AE23" s="15">
        <v>237</v>
      </c>
      <c r="AF23" s="15">
        <v>2421</v>
      </c>
      <c r="AG23" s="15">
        <v>249</v>
      </c>
      <c r="AH23" s="15">
        <v>2535</v>
      </c>
      <c r="AI23" s="15">
        <v>252</v>
      </c>
      <c r="AJ23" s="15">
        <v>2589</v>
      </c>
      <c r="AK23" s="15">
        <v>264</v>
      </c>
      <c r="AL23" s="15">
        <v>2652</v>
      </c>
      <c r="AM23" s="15">
        <v>315</v>
      </c>
      <c r="AN23" s="15">
        <v>2724</v>
      </c>
      <c r="AO23" s="15">
        <v>336</v>
      </c>
      <c r="AP23" s="15">
        <v>2709</v>
      </c>
      <c r="AQ23" s="15">
        <v>354</v>
      </c>
      <c r="AR23" s="15">
        <v>2724</v>
      </c>
      <c r="AS23" s="15">
        <v>387</v>
      </c>
      <c r="AT23" s="15">
        <v>2637</v>
      </c>
      <c r="AU23" s="15">
        <v>393</v>
      </c>
      <c r="AW23" t="s">
        <v>194</v>
      </c>
      <c r="AX23" s="20">
        <f t="shared" si="23"/>
        <v>15.887850467289718</v>
      </c>
      <c r="AY23" s="20">
        <f t="shared" si="24"/>
        <v>14.801444043321299</v>
      </c>
      <c r="AZ23" s="20">
        <f t="shared" si="25"/>
        <v>13.380281690140844</v>
      </c>
      <c r="BA23" s="20">
        <f t="shared" si="26"/>
        <v>13.162393162393164</v>
      </c>
      <c r="BB23" s="20">
        <f t="shared" si="27"/>
        <v>12.238325281803544</v>
      </c>
      <c r="BC23" s="20">
        <f t="shared" si="28"/>
        <v>11.52073732718894</v>
      </c>
      <c r="BD23" s="20">
        <f t="shared" si="29"/>
        <v>10.614525139664805</v>
      </c>
      <c r="BE23" s="20">
        <f t="shared" si="30"/>
        <v>10.120845921450151</v>
      </c>
      <c r="BF23" s="20">
        <f t="shared" si="31"/>
        <v>11.25</v>
      </c>
      <c r="BG23" s="20">
        <f t="shared" si="32"/>
        <v>11.111111111111111</v>
      </c>
      <c r="BH23" s="20">
        <f t="shared" si="33"/>
        <v>11.344537815126051</v>
      </c>
      <c r="BI23" s="20">
        <f t="shared" si="34"/>
        <v>12.092391304347826</v>
      </c>
      <c r="BJ23" s="20">
        <f t="shared" si="35"/>
        <v>10.476190476190476</v>
      </c>
      <c r="BK23" s="20">
        <f t="shared" si="36"/>
        <v>9.6994535519125673</v>
      </c>
      <c r="BL23" s="20">
        <f t="shared" si="37"/>
        <v>10.167310167310168</v>
      </c>
      <c r="BM23" s="20">
        <f t="shared" si="38"/>
        <v>10.285006195786865</v>
      </c>
      <c r="BN23" s="20">
        <f t="shared" si="39"/>
        <v>9.9408284023668632</v>
      </c>
      <c r="BO23" s="20">
        <f t="shared" si="40"/>
        <v>10.196987253765933</v>
      </c>
      <c r="BP23" s="20">
        <f t="shared" si="41"/>
        <v>11.877828054298641</v>
      </c>
      <c r="BQ23" s="20">
        <f t="shared" si="42"/>
        <v>12.334801762114537</v>
      </c>
      <c r="BR23" s="20">
        <f t="shared" si="43"/>
        <v>13.067552602436322</v>
      </c>
      <c r="BS23" s="20">
        <f t="shared" si="44"/>
        <v>14.20704845814978</v>
      </c>
      <c r="BT23" s="20">
        <f t="shared" si="45"/>
        <v>14.903299203640499</v>
      </c>
    </row>
    <row r="24" spans="1:72">
      <c r="A24" t="s">
        <v>195</v>
      </c>
      <c r="B24" s="15">
        <v>1101</v>
      </c>
      <c r="C24" s="15">
        <v>249</v>
      </c>
      <c r="D24" s="15">
        <v>1203</v>
      </c>
      <c r="E24" s="15">
        <v>279</v>
      </c>
      <c r="F24" s="15">
        <v>1242</v>
      </c>
      <c r="G24" s="15">
        <v>255</v>
      </c>
      <c r="H24" s="15">
        <v>1326</v>
      </c>
      <c r="I24" s="15">
        <v>240</v>
      </c>
      <c r="J24" s="15">
        <v>1341</v>
      </c>
      <c r="K24" s="15">
        <v>228</v>
      </c>
      <c r="L24" s="15">
        <v>1401</v>
      </c>
      <c r="M24" s="15">
        <v>189</v>
      </c>
      <c r="N24" s="15">
        <v>1572</v>
      </c>
      <c r="O24" s="15">
        <v>204</v>
      </c>
      <c r="P24" s="15">
        <v>1437</v>
      </c>
      <c r="Q24" s="15">
        <v>183</v>
      </c>
      <c r="R24" s="15">
        <v>1362</v>
      </c>
      <c r="S24" s="15">
        <v>165</v>
      </c>
      <c r="T24" s="15">
        <v>1488</v>
      </c>
      <c r="U24" s="15">
        <v>195</v>
      </c>
      <c r="V24" s="15">
        <v>1692</v>
      </c>
      <c r="W24" s="15">
        <v>240</v>
      </c>
      <c r="X24" s="15">
        <v>1950</v>
      </c>
      <c r="Y24" s="15">
        <v>294</v>
      </c>
      <c r="Z24" s="15">
        <v>2103</v>
      </c>
      <c r="AA24" s="15">
        <v>321</v>
      </c>
      <c r="AB24" s="15">
        <v>2268</v>
      </c>
      <c r="AC24" s="15">
        <v>342</v>
      </c>
      <c r="AD24" s="15">
        <v>2325</v>
      </c>
      <c r="AE24" s="15">
        <v>327</v>
      </c>
      <c r="AF24" s="15">
        <v>2652</v>
      </c>
      <c r="AG24" s="15">
        <v>375</v>
      </c>
      <c r="AH24" s="15">
        <v>2874</v>
      </c>
      <c r="AI24" s="15">
        <v>402</v>
      </c>
      <c r="AJ24" s="15">
        <v>3213</v>
      </c>
      <c r="AK24" s="15">
        <v>477</v>
      </c>
      <c r="AL24" s="15">
        <v>3363</v>
      </c>
      <c r="AM24" s="15">
        <v>507</v>
      </c>
      <c r="AN24" s="15">
        <v>3525</v>
      </c>
      <c r="AO24" s="15">
        <v>615</v>
      </c>
      <c r="AP24" s="15">
        <v>3669</v>
      </c>
      <c r="AQ24" s="15">
        <v>726</v>
      </c>
      <c r="AR24" s="15">
        <v>3777</v>
      </c>
      <c r="AS24" s="15">
        <v>780</v>
      </c>
      <c r="AT24" s="15">
        <v>3879</v>
      </c>
      <c r="AU24" s="15">
        <v>855</v>
      </c>
      <c r="AW24" t="s">
        <v>195</v>
      </c>
      <c r="AX24" s="20">
        <f t="shared" si="23"/>
        <v>22.615803814713896</v>
      </c>
      <c r="AY24" s="20">
        <f t="shared" si="24"/>
        <v>23.192019950124688</v>
      </c>
      <c r="AZ24" s="20">
        <f t="shared" si="25"/>
        <v>20.531400966183575</v>
      </c>
      <c r="BA24" s="20">
        <f t="shared" si="26"/>
        <v>18.099547511312217</v>
      </c>
      <c r="BB24" s="20">
        <f t="shared" si="27"/>
        <v>17.002237136465325</v>
      </c>
      <c r="BC24" s="20">
        <f t="shared" si="28"/>
        <v>13.49036402569593</v>
      </c>
      <c r="BD24" s="20">
        <f t="shared" si="29"/>
        <v>12.977099236641221</v>
      </c>
      <c r="BE24" s="20">
        <f t="shared" si="30"/>
        <v>12.734864300626306</v>
      </c>
      <c r="BF24" s="20">
        <f t="shared" si="31"/>
        <v>12.114537444933921</v>
      </c>
      <c r="BG24" s="20">
        <f t="shared" si="32"/>
        <v>13.104838709677418</v>
      </c>
      <c r="BH24" s="20">
        <f t="shared" si="33"/>
        <v>14.184397163120568</v>
      </c>
      <c r="BI24" s="20">
        <f t="shared" si="34"/>
        <v>15.076923076923077</v>
      </c>
      <c r="BJ24" s="20">
        <f t="shared" si="35"/>
        <v>15.263908701854492</v>
      </c>
      <c r="BK24" s="20">
        <f t="shared" si="36"/>
        <v>15.079365079365079</v>
      </c>
      <c r="BL24" s="20">
        <f t="shared" si="37"/>
        <v>14.06451612903226</v>
      </c>
      <c r="BM24" s="20">
        <f t="shared" si="38"/>
        <v>14.140271493212669</v>
      </c>
      <c r="BN24" s="20">
        <f t="shared" si="39"/>
        <v>13.987473903966595</v>
      </c>
      <c r="BO24" s="20">
        <f t="shared" si="40"/>
        <v>14.845938375350141</v>
      </c>
      <c r="BP24" s="20">
        <f t="shared" si="41"/>
        <v>15.075825156110614</v>
      </c>
      <c r="BQ24" s="20">
        <f t="shared" si="42"/>
        <v>17.446808510638299</v>
      </c>
      <c r="BR24" s="20">
        <f t="shared" si="43"/>
        <v>19.787408013082583</v>
      </c>
      <c r="BS24" s="20">
        <f t="shared" si="44"/>
        <v>20.651310563939635</v>
      </c>
      <c r="BT24" s="20">
        <f t="shared" si="45"/>
        <v>22.041763341067284</v>
      </c>
    </row>
    <row r="25" spans="1:72">
      <c r="A25" t="s">
        <v>196</v>
      </c>
      <c r="B25" s="15">
        <v>3306</v>
      </c>
      <c r="C25" s="15">
        <v>609</v>
      </c>
      <c r="D25" s="15">
        <v>3519</v>
      </c>
      <c r="E25" s="15">
        <v>654</v>
      </c>
      <c r="F25" s="15">
        <v>3576</v>
      </c>
      <c r="G25" s="15">
        <v>636</v>
      </c>
      <c r="H25" s="15">
        <v>3597</v>
      </c>
      <c r="I25" s="15">
        <v>621</v>
      </c>
      <c r="J25" s="15">
        <v>3603</v>
      </c>
      <c r="K25" s="15">
        <v>609</v>
      </c>
      <c r="L25" s="15">
        <v>3573</v>
      </c>
      <c r="M25" s="15">
        <v>573</v>
      </c>
      <c r="N25" s="15">
        <v>3639</v>
      </c>
      <c r="O25" s="15">
        <v>588</v>
      </c>
      <c r="P25" s="15">
        <v>3489</v>
      </c>
      <c r="Q25" s="15">
        <v>576</v>
      </c>
      <c r="R25" s="15">
        <v>3414</v>
      </c>
      <c r="S25" s="15">
        <v>606</v>
      </c>
      <c r="T25" s="15">
        <v>3351</v>
      </c>
      <c r="U25" s="15">
        <v>615</v>
      </c>
      <c r="V25" s="15">
        <v>3453</v>
      </c>
      <c r="W25" s="15">
        <v>633</v>
      </c>
      <c r="X25" s="15">
        <v>3651</v>
      </c>
      <c r="Y25" s="15">
        <v>690</v>
      </c>
      <c r="Z25" s="15">
        <v>3867</v>
      </c>
      <c r="AA25" s="15">
        <v>717</v>
      </c>
      <c r="AB25" s="15">
        <v>4023</v>
      </c>
      <c r="AC25" s="15">
        <v>726</v>
      </c>
      <c r="AD25" s="15">
        <v>4236</v>
      </c>
      <c r="AE25" s="15">
        <v>729</v>
      </c>
      <c r="AF25" s="15">
        <v>4392</v>
      </c>
      <c r="AG25" s="15">
        <v>747</v>
      </c>
      <c r="AH25" s="15">
        <v>4578</v>
      </c>
      <c r="AI25" s="15">
        <v>807</v>
      </c>
      <c r="AJ25" s="15">
        <v>4791</v>
      </c>
      <c r="AK25" s="15">
        <v>855</v>
      </c>
      <c r="AL25" s="15">
        <v>4845</v>
      </c>
      <c r="AM25" s="15">
        <v>882</v>
      </c>
      <c r="AN25" s="15">
        <v>4887</v>
      </c>
      <c r="AO25" s="15">
        <v>927</v>
      </c>
      <c r="AP25" s="15">
        <v>4896</v>
      </c>
      <c r="AQ25" s="15">
        <v>966</v>
      </c>
      <c r="AR25" s="15">
        <v>4725</v>
      </c>
      <c r="AS25" s="15">
        <v>981</v>
      </c>
      <c r="AT25" s="15">
        <v>4752</v>
      </c>
      <c r="AU25" s="15">
        <v>1041</v>
      </c>
      <c r="AW25" t="s">
        <v>196</v>
      </c>
      <c r="AX25" s="20">
        <f t="shared" si="23"/>
        <v>18.421052631578945</v>
      </c>
      <c r="AY25" s="20">
        <f t="shared" si="24"/>
        <v>18.584825234441603</v>
      </c>
      <c r="AZ25" s="20">
        <f t="shared" si="25"/>
        <v>17.785234899328859</v>
      </c>
      <c r="BA25" s="20">
        <f t="shared" si="26"/>
        <v>17.264386989157632</v>
      </c>
      <c r="BB25" s="20">
        <f t="shared" si="27"/>
        <v>16.902581182348044</v>
      </c>
      <c r="BC25" s="20">
        <f t="shared" si="28"/>
        <v>16.036943744752307</v>
      </c>
      <c r="BD25" s="20">
        <f t="shared" si="29"/>
        <v>16.15828524319868</v>
      </c>
      <c r="BE25" s="20">
        <f t="shared" si="30"/>
        <v>16.50902837489252</v>
      </c>
      <c r="BF25" s="20">
        <f t="shared" si="31"/>
        <v>17.750439367311071</v>
      </c>
      <c r="BG25" s="20">
        <f t="shared" si="32"/>
        <v>18.352730528200535</v>
      </c>
      <c r="BH25" s="20">
        <f t="shared" si="33"/>
        <v>18.33188531711555</v>
      </c>
      <c r="BI25" s="20">
        <f t="shared" si="34"/>
        <v>18.898931799506986</v>
      </c>
      <c r="BJ25" s="20">
        <f t="shared" si="35"/>
        <v>18.541505042668735</v>
      </c>
      <c r="BK25" s="20">
        <f t="shared" si="36"/>
        <v>18.046234153616702</v>
      </c>
      <c r="BL25" s="20">
        <f t="shared" si="37"/>
        <v>17.209631728045327</v>
      </c>
      <c r="BM25" s="20">
        <f t="shared" si="38"/>
        <v>17.008196721311474</v>
      </c>
      <c r="BN25" s="20">
        <f t="shared" si="39"/>
        <v>17.627785058977718</v>
      </c>
      <c r="BO25" s="20">
        <f t="shared" si="40"/>
        <v>17.845961177207265</v>
      </c>
      <c r="BP25" s="20">
        <f t="shared" si="41"/>
        <v>18.204334365325078</v>
      </c>
      <c r="BQ25" s="20">
        <f t="shared" si="42"/>
        <v>18.96869244935543</v>
      </c>
      <c r="BR25" s="20">
        <f t="shared" si="43"/>
        <v>19.730392156862745</v>
      </c>
      <c r="BS25" s="20">
        <f t="shared" si="44"/>
        <v>20.761904761904763</v>
      </c>
      <c r="BT25" s="20">
        <f t="shared" si="45"/>
        <v>21.906565656565657</v>
      </c>
    </row>
    <row r="26" spans="1:72">
      <c r="A26" t="s">
        <v>197</v>
      </c>
      <c r="B26" s="15">
        <v>1146</v>
      </c>
      <c r="C26" s="15">
        <v>450</v>
      </c>
      <c r="D26" s="15">
        <v>1182</v>
      </c>
      <c r="E26" s="15">
        <v>495</v>
      </c>
      <c r="F26" s="15">
        <v>1254</v>
      </c>
      <c r="G26" s="15">
        <v>483</v>
      </c>
      <c r="H26" s="15">
        <v>1212</v>
      </c>
      <c r="I26" s="15">
        <v>417</v>
      </c>
      <c r="J26" s="15">
        <v>1074</v>
      </c>
      <c r="K26" s="15">
        <v>357</v>
      </c>
      <c r="L26" s="15">
        <v>1062</v>
      </c>
      <c r="M26" s="15">
        <v>342</v>
      </c>
      <c r="N26" s="15">
        <v>1137</v>
      </c>
      <c r="O26" s="15">
        <v>366</v>
      </c>
      <c r="P26" s="15">
        <v>1116</v>
      </c>
      <c r="Q26" s="15">
        <v>339</v>
      </c>
      <c r="R26" s="15">
        <v>1152</v>
      </c>
      <c r="S26" s="15">
        <v>357</v>
      </c>
      <c r="T26" s="15">
        <v>1248</v>
      </c>
      <c r="U26" s="15">
        <v>399</v>
      </c>
      <c r="V26" s="15">
        <v>1491</v>
      </c>
      <c r="W26" s="15">
        <v>495</v>
      </c>
      <c r="X26" s="15">
        <v>1791</v>
      </c>
      <c r="Y26" s="15">
        <v>636</v>
      </c>
      <c r="Z26" s="15">
        <v>2094</v>
      </c>
      <c r="AA26" s="15">
        <v>711</v>
      </c>
      <c r="AB26" s="15">
        <v>2289</v>
      </c>
      <c r="AC26" s="15">
        <v>813</v>
      </c>
      <c r="AD26" s="15">
        <v>2412</v>
      </c>
      <c r="AE26" s="15">
        <v>789</v>
      </c>
      <c r="AF26" s="15">
        <v>2529</v>
      </c>
      <c r="AG26" s="15">
        <v>816</v>
      </c>
      <c r="AH26" s="15">
        <v>2613</v>
      </c>
      <c r="AI26" s="15">
        <v>840</v>
      </c>
      <c r="AJ26" s="15">
        <v>2754</v>
      </c>
      <c r="AK26" s="15">
        <v>996</v>
      </c>
      <c r="AL26" s="15">
        <v>2838</v>
      </c>
      <c r="AM26" s="15">
        <v>1062</v>
      </c>
      <c r="AN26" s="15">
        <v>2874</v>
      </c>
      <c r="AO26" s="15">
        <v>1176</v>
      </c>
      <c r="AP26" s="15">
        <v>2895</v>
      </c>
      <c r="AQ26" s="15">
        <v>1239</v>
      </c>
      <c r="AR26" s="15">
        <v>2883</v>
      </c>
      <c r="AS26" s="15">
        <v>1281</v>
      </c>
      <c r="AT26" s="15">
        <v>2943</v>
      </c>
      <c r="AU26" s="15">
        <v>1374</v>
      </c>
      <c r="AW26" t="s">
        <v>197</v>
      </c>
      <c r="AX26" s="20">
        <f t="shared" si="23"/>
        <v>39.267015706806284</v>
      </c>
      <c r="AY26" s="20">
        <f t="shared" si="24"/>
        <v>41.878172588832484</v>
      </c>
      <c r="AZ26" s="20">
        <f t="shared" si="25"/>
        <v>38.516746411483254</v>
      </c>
      <c r="BA26" s="20">
        <f t="shared" si="26"/>
        <v>34.405940594059402</v>
      </c>
      <c r="BB26" s="20">
        <f t="shared" si="27"/>
        <v>33.240223463687151</v>
      </c>
      <c r="BC26" s="20">
        <f t="shared" si="28"/>
        <v>32.20338983050847</v>
      </c>
      <c r="BD26" s="20">
        <f t="shared" si="29"/>
        <v>32.189973614775724</v>
      </c>
      <c r="BE26" s="20">
        <f t="shared" si="30"/>
        <v>30.376344086021508</v>
      </c>
      <c r="BF26" s="20">
        <f t="shared" si="31"/>
        <v>30.989583333333332</v>
      </c>
      <c r="BG26" s="20">
        <f t="shared" si="32"/>
        <v>31.971153846153843</v>
      </c>
      <c r="BH26" s="20">
        <f t="shared" si="33"/>
        <v>33.199195171026155</v>
      </c>
      <c r="BI26" s="20">
        <f t="shared" si="34"/>
        <v>35.510887772194302</v>
      </c>
      <c r="BJ26" s="20">
        <f t="shared" si="35"/>
        <v>33.954154727793693</v>
      </c>
      <c r="BK26" s="20">
        <f t="shared" si="36"/>
        <v>35.517693315858459</v>
      </c>
      <c r="BL26" s="20">
        <f t="shared" si="37"/>
        <v>32.711442786069647</v>
      </c>
      <c r="BM26" s="20">
        <f t="shared" si="38"/>
        <v>32.265717674970347</v>
      </c>
      <c r="BN26" s="20">
        <f t="shared" si="39"/>
        <v>32.146957520091853</v>
      </c>
      <c r="BO26" s="20">
        <f t="shared" si="40"/>
        <v>36.165577342047925</v>
      </c>
      <c r="BP26" s="20">
        <f t="shared" si="41"/>
        <v>37.420718816067655</v>
      </c>
      <c r="BQ26" s="20">
        <f t="shared" si="42"/>
        <v>40.918580375782881</v>
      </c>
      <c r="BR26" s="20">
        <f t="shared" si="43"/>
        <v>42.797927461139892</v>
      </c>
      <c r="BS26" s="20">
        <f t="shared" si="44"/>
        <v>44.432882414151926</v>
      </c>
      <c r="BT26" s="20">
        <f t="shared" si="45"/>
        <v>46.687054026503567</v>
      </c>
    </row>
    <row r="27" spans="1:72">
      <c r="A27" t="s">
        <v>198</v>
      </c>
      <c r="B27" s="15">
        <v>18</v>
      </c>
      <c r="C27" s="15">
        <v>3</v>
      </c>
      <c r="D27" s="15">
        <v>27</v>
      </c>
      <c r="E27" s="15">
        <v>6</v>
      </c>
      <c r="F27" s="15">
        <v>24</v>
      </c>
      <c r="G27" s="15">
        <v>3</v>
      </c>
      <c r="H27" s="15">
        <v>18</v>
      </c>
      <c r="I27" s="15">
        <v>0</v>
      </c>
      <c r="J27" s="15">
        <v>12</v>
      </c>
      <c r="K27" s="15">
        <v>0</v>
      </c>
      <c r="L27" s="15">
        <v>18</v>
      </c>
      <c r="M27" s="15">
        <v>3</v>
      </c>
      <c r="N27" s="15">
        <v>18</v>
      </c>
      <c r="O27" s="15">
        <v>0</v>
      </c>
      <c r="P27" s="15">
        <v>21</v>
      </c>
      <c r="Q27" s="15">
        <v>3</v>
      </c>
      <c r="R27" s="15">
        <v>24</v>
      </c>
      <c r="S27" s="15">
        <v>6</v>
      </c>
      <c r="T27" s="15">
        <v>21</v>
      </c>
      <c r="U27" s="15">
        <v>3</v>
      </c>
      <c r="V27" s="15">
        <v>30</v>
      </c>
      <c r="W27" s="15">
        <v>9</v>
      </c>
      <c r="X27" s="15">
        <v>36</v>
      </c>
      <c r="Y27" s="15">
        <v>9</v>
      </c>
      <c r="Z27" s="15">
        <v>36</v>
      </c>
      <c r="AA27" s="15">
        <v>3</v>
      </c>
      <c r="AB27" s="15">
        <v>39</v>
      </c>
      <c r="AC27" s="15">
        <v>3</v>
      </c>
      <c r="AD27" s="15">
        <v>30</v>
      </c>
      <c r="AE27" s="15">
        <v>3</v>
      </c>
      <c r="AF27" s="15">
        <v>33</v>
      </c>
      <c r="AG27" s="15">
        <v>3</v>
      </c>
      <c r="AH27" s="15">
        <v>36</v>
      </c>
      <c r="AI27" s="15">
        <v>9</v>
      </c>
      <c r="AJ27" s="15">
        <v>12</v>
      </c>
      <c r="AK27" s="15">
        <v>3</v>
      </c>
      <c r="AL27" s="15">
        <v>12</v>
      </c>
      <c r="AM27" s="15">
        <v>0</v>
      </c>
      <c r="AN27" s="15">
        <v>15</v>
      </c>
      <c r="AO27" s="15">
        <v>0</v>
      </c>
      <c r="AP27" s="15">
        <v>15</v>
      </c>
      <c r="AQ27" s="15">
        <v>3</v>
      </c>
      <c r="AR27" s="15">
        <v>15</v>
      </c>
      <c r="AS27" s="15">
        <v>3</v>
      </c>
      <c r="AT27" s="15">
        <v>15</v>
      </c>
      <c r="AU27" s="15">
        <v>3</v>
      </c>
      <c r="AW27" t="s">
        <v>198</v>
      </c>
      <c r="AX27" s="20">
        <f t="shared" si="23"/>
        <v>16.666666666666664</v>
      </c>
      <c r="AY27" s="20">
        <f t="shared" si="24"/>
        <v>22.222222222222221</v>
      </c>
      <c r="AZ27" s="20">
        <f t="shared" si="25"/>
        <v>12.5</v>
      </c>
      <c r="BA27" s="20">
        <f t="shared" si="26"/>
        <v>0</v>
      </c>
      <c r="BB27" s="20">
        <f t="shared" si="27"/>
        <v>0</v>
      </c>
      <c r="BC27" s="20">
        <f t="shared" si="28"/>
        <v>16.666666666666664</v>
      </c>
      <c r="BD27" s="20">
        <f t="shared" si="29"/>
        <v>0</v>
      </c>
      <c r="BE27" s="20">
        <f t="shared" si="30"/>
        <v>14.285714285714285</v>
      </c>
      <c r="BF27" s="20">
        <f t="shared" si="31"/>
        <v>25</v>
      </c>
      <c r="BG27" s="20">
        <f t="shared" si="32"/>
        <v>14.285714285714285</v>
      </c>
      <c r="BH27" s="20">
        <f t="shared" si="33"/>
        <v>30</v>
      </c>
      <c r="BI27" s="20">
        <f t="shared" si="34"/>
        <v>25</v>
      </c>
      <c r="BJ27" s="20">
        <f t="shared" si="35"/>
        <v>8.3333333333333321</v>
      </c>
      <c r="BK27" s="20">
        <f t="shared" si="36"/>
        <v>7.6923076923076925</v>
      </c>
      <c r="BL27" s="20">
        <f t="shared" si="37"/>
        <v>10</v>
      </c>
      <c r="BM27" s="20">
        <f t="shared" si="38"/>
        <v>9.0909090909090917</v>
      </c>
      <c r="BN27" s="20">
        <f t="shared" si="39"/>
        <v>25</v>
      </c>
      <c r="BO27" s="20">
        <f t="shared" si="40"/>
        <v>25</v>
      </c>
      <c r="BP27" s="20">
        <f t="shared" si="41"/>
        <v>0</v>
      </c>
      <c r="BQ27" s="20">
        <f t="shared" si="42"/>
        <v>0</v>
      </c>
      <c r="BR27" s="20">
        <f t="shared" si="43"/>
        <v>20</v>
      </c>
      <c r="BS27" s="20">
        <f t="shared" si="44"/>
        <v>20</v>
      </c>
      <c r="BT27" s="20">
        <f t="shared" si="45"/>
        <v>20</v>
      </c>
    </row>
    <row r="28" spans="1:72">
      <c r="A28" t="s">
        <v>199</v>
      </c>
      <c r="B28" s="15">
        <v>5001</v>
      </c>
      <c r="C28" s="15">
        <v>1296</v>
      </c>
      <c r="D28" s="15">
        <v>5205</v>
      </c>
      <c r="E28" s="15">
        <v>1455</v>
      </c>
      <c r="F28" s="15">
        <v>5229</v>
      </c>
      <c r="G28" s="15">
        <v>1356</v>
      </c>
      <c r="H28" s="15">
        <v>5217</v>
      </c>
      <c r="I28" s="15">
        <v>1230</v>
      </c>
      <c r="J28" s="15">
        <v>5205</v>
      </c>
      <c r="K28" s="15">
        <v>1116</v>
      </c>
      <c r="L28" s="15">
        <v>5034</v>
      </c>
      <c r="M28" s="15">
        <v>1008</v>
      </c>
      <c r="N28" s="15">
        <v>5220</v>
      </c>
      <c r="O28" s="15">
        <v>1038</v>
      </c>
      <c r="P28" s="15">
        <v>5448</v>
      </c>
      <c r="Q28" s="15">
        <v>987</v>
      </c>
      <c r="R28" s="15">
        <v>5661</v>
      </c>
      <c r="S28" s="15">
        <v>978</v>
      </c>
      <c r="T28" s="15">
        <v>5823</v>
      </c>
      <c r="U28" s="15">
        <v>1023</v>
      </c>
      <c r="V28" s="15">
        <v>6210</v>
      </c>
      <c r="W28" s="15">
        <v>1182</v>
      </c>
      <c r="X28" s="15">
        <v>6879</v>
      </c>
      <c r="Y28" s="15">
        <v>1455</v>
      </c>
      <c r="Z28" s="15">
        <v>7437</v>
      </c>
      <c r="AA28" s="15">
        <v>1650</v>
      </c>
      <c r="AB28" s="15">
        <v>7887</v>
      </c>
      <c r="AC28" s="15">
        <v>1794</v>
      </c>
      <c r="AD28" s="15">
        <v>8502</v>
      </c>
      <c r="AE28" s="15">
        <v>1842</v>
      </c>
      <c r="AF28" s="15">
        <v>8706</v>
      </c>
      <c r="AG28" s="15">
        <v>1923</v>
      </c>
      <c r="AH28" s="15">
        <v>8922</v>
      </c>
      <c r="AI28" s="15">
        <v>1989</v>
      </c>
      <c r="AJ28" s="15">
        <v>9453</v>
      </c>
      <c r="AK28" s="15">
        <v>2376</v>
      </c>
      <c r="AL28" s="15">
        <v>9753</v>
      </c>
      <c r="AM28" s="15">
        <v>2634</v>
      </c>
      <c r="AN28" s="15">
        <v>10143</v>
      </c>
      <c r="AO28" s="15">
        <v>3006</v>
      </c>
      <c r="AP28" s="15">
        <v>10290</v>
      </c>
      <c r="AQ28" s="15">
        <v>3318</v>
      </c>
      <c r="AR28" s="15">
        <v>10332</v>
      </c>
      <c r="AS28" s="15">
        <v>3582</v>
      </c>
      <c r="AT28" s="15">
        <v>10263</v>
      </c>
      <c r="AU28" s="15">
        <v>3717</v>
      </c>
      <c r="AW28" t="s">
        <v>199</v>
      </c>
      <c r="AX28" s="20">
        <f t="shared" si="23"/>
        <v>25.91481703659268</v>
      </c>
      <c r="AY28" s="20">
        <f t="shared" si="24"/>
        <v>27.953890489913547</v>
      </c>
      <c r="AZ28" s="20">
        <f t="shared" si="25"/>
        <v>25.93230063109581</v>
      </c>
      <c r="BA28" s="20">
        <f t="shared" si="26"/>
        <v>23.576768257619321</v>
      </c>
      <c r="BB28" s="20">
        <f t="shared" si="27"/>
        <v>21.440922190201729</v>
      </c>
      <c r="BC28" s="20">
        <f t="shared" si="28"/>
        <v>20.023837902264603</v>
      </c>
      <c r="BD28" s="20">
        <f t="shared" si="29"/>
        <v>19.885057471264368</v>
      </c>
      <c r="BE28" s="20">
        <f t="shared" si="30"/>
        <v>18.116740088105725</v>
      </c>
      <c r="BF28" s="20">
        <f t="shared" si="31"/>
        <v>17.276099629040807</v>
      </c>
      <c r="BG28" s="20">
        <f t="shared" si="32"/>
        <v>17.568263781555899</v>
      </c>
      <c r="BH28" s="20">
        <f t="shared" si="33"/>
        <v>19.033816425120772</v>
      </c>
      <c r="BI28" s="20">
        <f t="shared" si="34"/>
        <v>21.151330135194069</v>
      </c>
      <c r="BJ28" s="20">
        <f t="shared" si="35"/>
        <v>22.186365469947557</v>
      </c>
      <c r="BK28" s="20">
        <f t="shared" si="36"/>
        <v>22.746291365538227</v>
      </c>
      <c r="BL28" s="20">
        <f t="shared" si="37"/>
        <v>21.665490472829923</v>
      </c>
      <c r="BM28" s="20">
        <f t="shared" si="38"/>
        <v>22.088215024121297</v>
      </c>
      <c r="BN28" s="20">
        <f t="shared" si="39"/>
        <v>22.293207800941492</v>
      </c>
      <c r="BO28" s="20">
        <f t="shared" si="40"/>
        <v>25.134877816566171</v>
      </c>
      <c r="BP28" s="20">
        <f t="shared" si="41"/>
        <v>27.007074746231929</v>
      </c>
      <c r="BQ28" s="20">
        <f t="shared" si="42"/>
        <v>29.636202307009761</v>
      </c>
      <c r="BR28" s="20">
        <f t="shared" si="43"/>
        <v>32.244897959183675</v>
      </c>
      <c r="BS28" s="20">
        <f t="shared" si="44"/>
        <v>34.668989547038329</v>
      </c>
      <c r="BT28" s="20">
        <f t="shared" si="45"/>
        <v>36.217480268927218</v>
      </c>
    </row>
    <row r="29" spans="1:72">
      <c r="A29" t="s">
        <v>200</v>
      </c>
      <c r="B29" s="15">
        <v>3792</v>
      </c>
      <c r="C29" s="15">
        <v>786</v>
      </c>
      <c r="D29" s="15">
        <v>3972</v>
      </c>
      <c r="E29" s="15">
        <v>795</v>
      </c>
      <c r="F29" s="15">
        <v>4206</v>
      </c>
      <c r="G29" s="15">
        <v>813</v>
      </c>
      <c r="H29" s="15">
        <v>4299</v>
      </c>
      <c r="I29" s="15">
        <v>768</v>
      </c>
      <c r="J29" s="15">
        <v>4317</v>
      </c>
      <c r="K29" s="15">
        <v>729</v>
      </c>
      <c r="L29" s="15">
        <v>4473</v>
      </c>
      <c r="M29" s="15">
        <v>696</v>
      </c>
      <c r="N29" s="15">
        <v>4836</v>
      </c>
      <c r="O29" s="15">
        <v>726</v>
      </c>
      <c r="P29" s="15">
        <v>4854</v>
      </c>
      <c r="Q29" s="15">
        <v>735</v>
      </c>
      <c r="R29" s="15">
        <v>5139</v>
      </c>
      <c r="S29" s="15">
        <v>810</v>
      </c>
      <c r="T29" s="15">
        <v>5202</v>
      </c>
      <c r="U29" s="15">
        <v>837</v>
      </c>
      <c r="V29" s="15">
        <v>5433</v>
      </c>
      <c r="W29" s="15">
        <v>912</v>
      </c>
      <c r="X29" s="15">
        <v>5985</v>
      </c>
      <c r="Y29" s="15">
        <v>1059</v>
      </c>
      <c r="Z29" s="15">
        <v>6519</v>
      </c>
      <c r="AA29" s="15">
        <v>1116</v>
      </c>
      <c r="AB29" s="15">
        <v>6783</v>
      </c>
      <c r="AC29" s="15">
        <v>1170</v>
      </c>
      <c r="AD29" s="15">
        <v>7329</v>
      </c>
      <c r="AE29" s="15">
        <v>1137</v>
      </c>
      <c r="AF29" s="15">
        <v>7866</v>
      </c>
      <c r="AG29" s="15">
        <v>1113</v>
      </c>
      <c r="AH29" s="15">
        <v>8214</v>
      </c>
      <c r="AI29" s="15">
        <v>1164</v>
      </c>
      <c r="AJ29" s="15">
        <v>8844</v>
      </c>
      <c r="AK29" s="15">
        <v>1287</v>
      </c>
      <c r="AL29" s="15">
        <v>9255</v>
      </c>
      <c r="AM29" s="15">
        <v>1446</v>
      </c>
      <c r="AN29" s="15">
        <v>9525</v>
      </c>
      <c r="AO29" s="15">
        <v>1602</v>
      </c>
      <c r="AP29" s="15">
        <v>9783</v>
      </c>
      <c r="AQ29" s="15">
        <v>1671</v>
      </c>
      <c r="AR29" s="15">
        <v>10149</v>
      </c>
      <c r="AS29" s="15">
        <v>1815</v>
      </c>
      <c r="AT29" s="15">
        <v>10266</v>
      </c>
      <c r="AU29" s="15">
        <v>1902</v>
      </c>
      <c r="AW29" t="s">
        <v>200</v>
      </c>
      <c r="AX29" s="20">
        <f t="shared" si="23"/>
        <v>20.72784810126582</v>
      </c>
      <c r="AY29" s="20">
        <f t="shared" si="24"/>
        <v>20.015105740181269</v>
      </c>
      <c r="AZ29" s="20">
        <f t="shared" si="25"/>
        <v>19.329529243937234</v>
      </c>
      <c r="BA29" s="20">
        <f t="shared" si="26"/>
        <v>17.864619678995115</v>
      </c>
      <c r="BB29" s="20">
        <f t="shared" si="27"/>
        <v>16.886726893676162</v>
      </c>
      <c r="BC29" s="20">
        <f t="shared" si="28"/>
        <v>15.560026827632461</v>
      </c>
      <c r="BD29" s="20">
        <f t="shared" si="29"/>
        <v>15.012406947890819</v>
      </c>
      <c r="BE29" s="20">
        <f t="shared" si="30"/>
        <v>15.142150803461064</v>
      </c>
      <c r="BF29" s="20">
        <f t="shared" si="31"/>
        <v>15.761821366024517</v>
      </c>
      <c r="BG29" s="20">
        <f t="shared" si="32"/>
        <v>16.089965397923876</v>
      </c>
      <c r="BH29" s="20">
        <f t="shared" si="33"/>
        <v>16.786305908337933</v>
      </c>
      <c r="BI29" s="20">
        <f t="shared" si="34"/>
        <v>17.694235588972433</v>
      </c>
      <c r="BJ29" s="20">
        <f t="shared" si="35"/>
        <v>17.119190059825126</v>
      </c>
      <c r="BK29" s="20">
        <f t="shared" si="36"/>
        <v>17.249004865103938</v>
      </c>
      <c r="BL29" s="20">
        <f t="shared" si="37"/>
        <v>15.513712648383136</v>
      </c>
      <c r="BM29" s="20">
        <f t="shared" si="38"/>
        <v>14.149504195270785</v>
      </c>
      <c r="BN29" s="20">
        <f t="shared" si="39"/>
        <v>14.170927684441198</v>
      </c>
      <c r="BO29" s="20">
        <f t="shared" si="40"/>
        <v>14.55223880597015</v>
      </c>
      <c r="BP29" s="20">
        <f t="shared" si="41"/>
        <v>15.623987034035656</v>
      </c>
      <c r="BQ29" s="20">
        <f t="shared" si="42"/>
        <v>16.818897637795274</v>
      </c>
      <c r="BR29" s="20">
        <f t="shared" si="43"/>
        <v>17.080650107329038</v>
      </c>
      <c r="BS29" s="20">
        <f t="shared" si="44"/>
        <v>17.883535323677211</v>
      </c>
      <c r="BT29" s="20">
        <f t="shared" si="45"/>
        <v>18.527177089421389</v>
      </c>
    </row>
    <row r="30" spans="1:72">
      <c r="A30" t="s">
        <v>201</v>
      </c>
      <c r="B30" s="15">
        <v>237</v>
      </c>
      <c r="C30" s="15">
        <v>27</v>
      </c>
      <c r="D30" s="15">
        <v>243</v>
      </c>
      <c r="E30" s="15">
        <v>30</v>
      </c>
      <c r="F30" s="15">
        <v>270</v>
      </c>
      <c r="G30" s="15">
        <v>33</v>
      </c>
      <c r="H30" s="15">
        <v>285</v>
      </c>
      <c r="I30" s="15">
        <v>39</v>
      </c>
      <c r="J30" s="15">
        <v>315</v>
      </c>
      <c r="K30" s="15">
        <v>42</v>
      </c>
      <c r="L30" s="15">
        <v>339</v>
      </c>
      <c r="M30" s="15">
        <v>45</v>
      </c>
      <c r="N30" s="15">
        <v>378</v>
      </c>
      <c r="O30" s="15">
        <v>45</v>
      </c>
      <c r="P30" s="15">
        <v>414</v>
      </c>
      <c r="Q30" s="15">
        <v>42</v>
      </c>
      <c r="R30" s="15">
        <v>420</v>
      </c>
      <c r="S30" s="15">
        <v>48</v>
      </c>
      <c r="T30" s="15">
        <v>441</v>
      </c>
      <c r="U30" s="15">
        <v>51</v>
      </c>
      <c r="V30" s="15">
        <v>468</v>
      </c>
      <c r="W30" s="15">
        <v>63</v>
      </c>
      <c r="X30" s="15">
        <v>522</v>
      </c>
      <c r="Y30" s="15">
        <v>60</v>
      </c>
      <c r="Z30" s="15">
        <v>606</v>
      </c>
      <c r="AA30" s="15">
        <v>96</v>
      </c>
      <c r="AB30" s="15">
        <v>696</v>
      </c>
      <c r="AC30" s="15">
        <v>132</v>
      </c>
      <c r="AD30" s="15">
        <v>762</v>
      </c>
      <c r="AE30" s="15">
        <v>150</v>
      </c>
      <c r="AF30" s="15">
        <v>873</v>
      </c>
      <c r="AG30" s="15">
        <v>165</v>
      </c>
      <c r="AH30" s="15">
        <v>939</v>
      </c>
      <c r="AI30" s="15">
        <v>171</v>
      </c>
      <c r="AJ30" s="15">
        <v>981</v>
      </c>
      <c r="AK30" s="15">
        <v>192</v>
      </c>
      <c r="AL30" s="15">
        <v>1056</v>
      </c>
      <c r="AM30" s="15">
        <v>207</v>
      </c>
      <c r="AN30" s="15">
        <v>1131</v>
      </c>
      <c r="AO30" s="15">
        <v>231</v>
      </c>
      <c r="AP30" s="15">
        <v>1224</v>
      </c>
      <c r="AQ30" s="15">
        <v>273</v>
      </c>
      <c r="AR30" s="15">
        <v>1230</v>
      </c>
      <c r="AS30" s="15">
        <v>267</v>
      </c>
      <c r="AT30" s="15">
        <v>1221</v>
      </c>
      <c r="AU30" s="15">
        <v>303</v>
      </c>
      <c r="AW30" t="s">
        <v>201</v>
      </c>
      <c r="AX30" s="20">
        <f t="shared" si="23"/>
        <v>11.39240506329114</v>
      </c>
      <c r="AY30" s="20">
        <f t="shared" si="24"/>
        <v>12.345679012345679</v>
      </c>
      <c r="AZ30" s="20">
        <f t="shared" si="25"/>
        <v>12.222222222222221</v>
      </c>
      <c r="BA30" s="20">
        <f t="shared" si="26"/>
        <v>13.684210526315791</v>
      </c>
      <c r="BB30" s="20">
        <f t="shared" si="27"/>
        <v>13.333333333333334</v>
      </c>
      <c r="BC30" s="20">
        <f t="shared" si="28"/>
        <v>13.274336283185843</v>
      </c>
      <c r="BD30" s="20">
        <f t="shared" si="29"/>
        <v>11.904761904761903</v>
      </c>
      <c r="BE30" s="20">
        <f t="shared" si="30"/>
        <v>10.144927536231885</v>
      </c>
      <c r="BF30" s="20">
        <f t="shared" si="31"/>
        <v>11.428571428571429</v>
      </c>
      <c r="BG30" s="20">
        <f t="shared" si="32"/>
        <v>11.564625850340136</v>
      </c>
      <c r="BH30" s="20">
        <f t="shared" si="33"/>
        <v>13.461538461538462</v>
      </c>
      <c r="BI30" s="20">
        <f t="shared" si="34"/>
        <v>11.494252873563218</v>
      </c>
      <c r="BJ30" s="20">
        <f t="shared" si="35"/>
        <v>15.841584158415841</v>
      </c>
      <c r="BK30" s="20">
        <f t="shared" si="36"/>
        <v>18.96551724137931</v>
      </c>
      <c r="BL30" s="20">
        <f t="shared" si="37"/>
        <v>19.685039370078741</v>
      </c>
      <c r="BM30" s="20">
        <f t="shared" si="38"/>
        <v>18.900343642611684</v>
      </c>
      <c r="BN30" s="20">
        <f t="shared" si="39"/>
        <v>18.210862619808307</v>
      </c>
      <c r="BO30" s="20">
        <f t="shared" si="40"/>
        <v>19.571865443425075</v>
      </c>
      <c r="BP30" s="20">
        <f t="shared" si="41"/>
        <v>19.602272727272727</v>
      </c>
      <c r="BQ30" s="20">
        <f t="shared" si="42"/>
        <v>20.424403183023873</v>
      </c>
      <c r="BR30" s="20">
        <f t="shared" si="43"/>
        <v>22.303921568627452</v>
      </c>
      <c r="BS30" s="20">
        <f t="shared" si="44"/>
        <v>21.707317073170731</v>
      </c>
      <c r="BT30" s="20">
        <f t="shared" si="45"/>
        <v>24.815724815724817</v>
      </c>
    </row>
    <row r="31" spans="1:72" ht="25">
      <c r="A31" s="21" t="s">
        <v>145</v>
      </c>
      <c r="B31" s="15">
        <v>117</v>
      </c>
      <c r="C31" s="15">
        <v>18</v>
      </c>
      <c r="D31" s="15">
        <v>156</v>
      </c>
      <c r="E31" s="15">
        <v>24</v>
      </c>
      <c r="F31" s="15">
        <v>219</v>
      </c>
      <c r="G31" s="15">
        <v>36</v>
      </c>
      <c r="H31" s="15">
        <v>237</v>
      </c>
      <c r="I31" s="15">
        <v>33</v>
      </c>
      <c r="J31" s="15">
        <v>270</v>
      </c>
      <c r="K31" s="15">
        <v>54</v>
      </c>
      <c r="L31" s="15">
        <v>249</v>
      </c>
      <c r="M31" s="15">
        <v>42</v>
      </c>
      <c r="N31" s="15">
        <v>318</v>
      </c>
      <c r="O31" s="15">
        <v>48</v>
      </c>
      <c r="P31" s="15">
        <v>285</v>
      </c>
      <c r="Q31" s="15">
        <v>33</v>
      </c>
      <c r="R31" s="15">
        <v>159</v>
      </c>
      <c r="S31" s="15">
        <v>9</v>
      </c>
      <c r="T31" s="15">
        <v>162</v>
      </c>
      <c r="U31" s="15">
        <v>12</v>
      </c>
      <c r="V31" s="15">
        <v>174</v>
      </c>
      <c r="W31" s="15">
        <v>15</v>
      </c>
      <c r="X31" s="15">
        <v>171</v>
      </c>
      <c r="Y31" s="15">
        <v>18</v>
      </c>
      <c r="Z31" s="15">
        <v>183</v>
      </c>
      <c r="AA31" s="15">
        <v>21</v>
      </c>
      <c r="AB31" s="15">
        <v>216</v>
      </c>
      <c r="AC31" s="15">
        <v>24</v>
      </c>
      <c r="AD31" s="15">
        <v>261</v>
      </c>
      <c r="AE31" s="15">
        <v>27</v>
      </c>
      <c r="AF31" s="15">
        <v>303</v>
      </c>
      <c r="AG31" s="15">
        <v>27</v>
      </c>
      <c r="AH31" s="15">
        <v>318</v>
      </c>
      <c r="AI31" s="15">
        <v>30</v>
      </c>
      <c r="AJ31" s="15">
        <v>570</v>
      </c>
      <c r="AK31" s="15">
        <v>75</v>
      </c>
      <c r="AL31" s="15">
        <v>642</v>
      </c>
      <c r="AM31" s="15">
        <v>108</v>
      </c>
      <c r="AN31" s="15">
        <v>663</v>
      </c>
      <c r="AO31" s="15">
        <v>102</v>
      </c>
      <c r="AP31" s="15">
        <v>648</v>
      </c>
      <c r="AQ31" s="15">
        <v>120</v>
      </c>
      <c r="AR31" s="15">
        <v>744</v>
      </c>
      <c r="AS31" s="15">
        <v>165</v>
      </c>
      <c r="AT31" s="15">
        <v>666</v>
      </c>
      <c r="AU31" s="15">
        <v>150</v>
      </c>
      <c r="AW31" t="s">
        <v>202</v>
      </c>
      <c r="AX31" s="20">
        <f t="shared" si="23"/>
        <v>15.384615384615385</v>
      </c>
      <c r="AY31" s="20">
        <f t="shared" si="24"/>
        <v>15.384615384615385</v>
      </c>
      <c r="AZ31" s="20">
        <f t="shared" si="25"/>
        <v>16.43835616438356</v>
      </c>
      <c r="BA31" s="20">
        <f t="shared" si="26"/>
        <v>13.924050632911392</v>
      </c>
      <c r="BB31" s="20">
        <f t="shared" si="27"/>
        <v>20</v>
      </c>
      <c r="BC31" s="20">
        <f t="shared" si="28"/>
        <v>16.867469879518072</v>
      </c>
      <c r="BD31" s="20">
        <f t="shared" si="29"/>
        <v>15.09433962264151</v>
      </c>
      <c r="BE31" s="20">
        <f t="shared" si="30"/>
        <v>11.578947368421053</v>
      </c>
      <c r="BF31" s="20">
        <f t="shared" si="31"/>
        <v>5.6603773584905666</v>
      </c>
      <c r="BG31" s="20">
        <f t="shared" si="32"/>
        <v>7.4074074074074066</v>
      </c>
      <c r="BH31" s="20">
        <f t="shared" si="33"/>
        <v>8.6206896551724146</v>
      </c>
      <c r="BI31" s="20">
        <f t="shared" si="34"/>
        <v>10.526315789473683</v>
      </c>
      <c r="BJ31" s="20">
        <f t="shared" si="35"/>
        <v>11.475409836065573</v>
      </c>
      <c r="BK31" s="20">
        <f t="shared" si="36"/>
        <v>11.111111111111111</v>
      </c>
      <c r="BL31" s="20">
        <f t="shared" si="37"/>
        <v>10.344827586206897</v>
      </c>
      <c r="BM31" s="20">
        <f t="shared" si="38"/>
        <v>8.9108910891089099</v>
      </c>
      <c r="BN31" s="20">
        <f t="shared" si="39"/>
        <v>9.433962264150944</v>
      </c>
      <c r="BO31" s="20">
        <f t="shared" si="40"/>
        <v>13.157894736842104</v>
      </c>
      <c r="BP31" s="20">
        <f t="shared" si="41"/>
        <v>16.822429906542055</v>
      </c>
      <c r="BQ31" s="20">
        <f t="shared" si="42"/>
        <v>15.384615384615385</v>
      </c>
      <c r="BR31" s="20">
        <f t="shared" si="43"/>
        <v>18.518518518518519</v>
      </c>
      <c r="BS31" s="20">
        <f t="shared" si="44"/>
        <v>22.177419354838708</v>
      </c>
      <c r="BT31" s="20">
        <f t="shared" si="45"/>
        <v>22.522522522522522</v>
      </c>
    </row>
    <row r="36" spans="18:47">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row>
    <row r="37" spans="18:47">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row>
    <row r="38" spans="18:47">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row>
    <row r="39" spans="18:47">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row>
    <row r="40" spans="18:47">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row>
    <row r="41" spans="18:47">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row>
    <row r="42" spans="18:47">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row>
    <row r="43" spans="18:47">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row>
    <row r="44" spans="18:47">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row>
    <row r="45" spans="18:47">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row>
    <row r="46" spans="18:47">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row>
    <row r="47" spans="18:47">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row>
    <row r="48" spans="18:47">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row>
    <row r="49" spans="18:47">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row>
    <row r="50" spans="18:47">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row>
    <row r="51" spans="18:47">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row>
    <row r="52" spans="18:47">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row>
    <row r="53" spans="18:47">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row>
    <row r="54" spans="18:47">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row>
    <row r="55" spans="18:47">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row>
    <row r="56" spans="18:47">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row>
    <row r="57" spans="18:47">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row>
    <row r="58" spans="18:47">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row>
    <row r="59" spans="18:47">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row>
    <row r="60" spans="18:47">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row>
    <row r="61" spans="18:47">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row>
  </sheetData>
  <pageMargins left="0.7" right="0.7" top="0.75" bottom="0.75" header="0.3" footer="0.3"/>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zoomScale="90" zoomScaleNormal="90" zoomScalePageLayoutView="90" workbookViewId="0">
      <selection activeCell="B28" sqref="B28:M36"/>
    </sheetView>
  </sheetViews>
  <sheetFormatPr baseColWidth="10" defaultColWidth="8.83203125" defaultRowHeight="14" x14ac:dyDescent="0"/>
  <sheetData>
    <row r="1" spans="1:12">
      <c r="A1" t="s">
        <v>333</v>
      </c>
    </row>
    <row r="3" spans="1:12" ht="25">
      <c r="B3" t="s">
        <v>74</v>
      </c>
      <c r="C3" s="21" t="s">
        <v>55</v>
      </c>
      <c r="H3" s="21" t="s">
        <v>69</v>
      </c>
    </row>
    <row r="4" spans="1:12">
      <c r="B4" s="2" t="s">
        <v>1</v>
      </c>
      <c r="C4" t="s">
        <v>29</v>
      </c>
      <c r="D4" s="22" t="s">
        <v>70</v>
      </c>
      <c r="E4" s="5" t="s">
        <v>71</v>
      </c>
      <c r="F4" s="5" t="s">
        <v>72</v>
      </c>
      <c r="G4" s="22" t="s">
        <v>73</v>
      </c>
      <c r="H4" s="5" t="s">
        <v>29</v>
      </c>
      <c r="I4" s="22" t="s">
        <v>70</v>
      </c>
      <c r="J4" s="5" t="s">
        <v>71</v>
      </c>
      <c r="K4" s="5" t="s">
        <v>72</v>
      </c>
      <c r="L4" s="22" t="s">
        <v>73</v>
      </c>
    </row>
    <row r="5" spans="1:12">
      <c r="B5" t="s">
        <v>6</v>
      </c>
      <c r="C5" s="15">
        <v>40989</v>
      </c>
      <c r="D5" s="15">
        <v>11310</v>
      </c>
      <c r="E5" s="15">
        <v>15099</v>
      </c>
      <c r="F5" s="15">
        <v>6645</v>
      </c>
      <c r="G5" s="15">
        <v>7878</v>
      </c>
      <c r="H5" s="15">
        <v>20910</v>
      </c>
      <c r="I5" s="15">
        <v>837</v>
      </c>
      <c r="J5" s="15">
        <v>7764</v>
      </c>
      <c r="K5" s="15">
        <v>6096</v>
      </c>
      <c r="L5" s="15">
        <v>6201</v>
      </c>
    </row>
    <row r="6" spans="1:12">
      <c r="B6" t="s">
        <v>7</v>
      </c>
      <c r="C6" s="15">
        <v>42156</v>
      </c>
      <c r="D6" s="15">
        <v>12054</v>
      </c>
      <c r="E6" s="15">
        <v>15171</v>
      </c>
      <c r="F6" s="15">
        <v>6672</v>
      </c>
      <c r="G6" s="15">
        <v>8205</v>
      </c>
      <c r="H6" s="15">
        <v>22122</v>
      </c>
      <c r="I6" s="15">
        <v>906</v>
      </c>
      <c r="J6" s="15">
        <v>7791</v>
      </c>
      <c r="K6" s="15">
        <v>6765</v>
      </c>
      <c r="L6" s="15">
        <v>6654</v>
      </c>
    </row>
    <row r="7" spans="1:12">
      <c r="B7" t="s">
        <v>8</v>
      </c>
      <c r="C7" s="15">
        <v>41700</v>
      </c>
      <c r="D7" s="15">
        <v>12393</v>
      </c>
      <c r="E7" s="15">
        <v>15216</v>
      </c>
      <c r="F7" s="15">
        <v>6450</v>
      </c>
      <c r="G7" s="15">
        <v>7581</v>
      </c>
      <c r="H7" s="15">
        <v>22665</v>
      </c>
      <c r="I7" s="15">
        <v>888</v>
      </c>
      <c r="J7" s="15">
        <v>7755</v>
      </c>
      <c r="K7" s="15">
        <v>7047</v>
      </c>
      <c r="L7" s="15">
        <v>6966</v>
      </c>
    </row>
    <row r="8" spans="1:12">
      <c r="B8" t="s">
        <v>9</v>
      </c>
      <c r="C8" s="15">
        <v>41223</v>
      </c>
      <c r="D8" s="15">
        <v>11976</v>
      </c>
      <c r="E8" s="15">
        <v>15429</v>
      </c>
      <c r="F8" s="15">
        <v>6216</v>
      </c>
      <c r="G8" s="15">
        <v>7512</v>
      </c>
      <c r="H8" s="15">
        <v>22764</v>
      </c>
      <c r="I8" s="15">
        <v>882</v>
      </c>
      <c r="J8" s="15">
        <v>7830</v>
      </c>
      <c r="K8" s="15">
        <v>6891</v>
      </c>
      <c r="L8" s="15">
        <v>7152</v>
      </c>
    </row>
    <row r="9" spans="1:12">
      <c r="B9" t="s">
        <v>10</v>
      </c>
      <c r="C9" s="15">
        <v>41583</v>
      </c>
      <c r="D9" s="15">
        <v>12243</v>
      </c>
      <c r="E9" s="15">
        <v>15444</v>
      </c>
      <c r="F9" s="15">
        <v>6282</v>
      </c>
      <c r="G9" s="15">
        <v>7515</v>
      </c>
      <c r="H9" s="15">
        <v>22758</v>
      </c>
      <c r="I9" s="15">
        <v>882</v>
      </c>
      <c r="J9" s="15">
        <v>7887</v>
      </c>
      <c r="K9" s="15">
        <v>6795</v>
      </c>
      <c r="L9" s="15">
        <v>7191</v>
      </c>
    </row>
    <row r="10" spans="1:12">
      <c r="B10" t="s">
        <v>11</v>
      </c>
      <c r="C10" s="15">
        <v>42189</v>
      </c>
      <c r="D10" s="15">
        <v>12243</v>
      </c>
      <c r="E10" s="15">
        <v>15672</v>
      </c>
      <c r="F10" s="15">
        <v>6291</v>
      </c>
      <c r="G10" s="15">
        <v>7818</v>
      </c>
      <c r="H10" s="15">
        <v>22722</v>
      </c>
      <c r="I10" s="15">
        <v>855</v>
      </c>
      <c r="J10" s="15">
        <v>8022</v>
      </c>
      <c r="K10" s="15">
        <v>6414</v>
      </c>
      <c r="L10" s="15">
        <v>7425</v>
      </c>
    </row>
    <row r="11" spans="1:12">
      <c r="B11" t="s">
        <v>12</v>
      </c>
      <c r="C11" s="15">
        <v>44796</v>
      </c>
      <c r="D11" s="15">
        <v>13203</v>
      </c>
      <c r="E11" s="15">
        <v>16503</v>
      </c>
      <c r="F11" s="15">
        <v>6552</v>
      </c>
      <c r="G11" s="15">
        <v>8460</v>
      </c>
      <c r="H11" s="15">
        <v>23724</v>
      </c>
      <c r="I11" s="15">
        <v>1029</v>
      </c>
      <c r="J11" s="15">
        <v>8226</v>
      </c>
      <c r="K11" s="15">
        <v>6420</v>
      </c>
      <c r="L11" s="15">
        <v>8034</v>
      </c>
    </row>
    <row r="12" spans="1:12">
      <c r="B12" t="s">
        <v>13</v>
      </c>
      <c r="C12" s="15">
        <v>46935</v>
      </c>
      <c r="D12" s="15">
        <v>13860</v>
      </c>
      <c r="E12" s="15">
        <v>17541</v>
      </c>
      <c r="F12" s="15">
        <v>6699</v>
      </c>
      <c r="G12" s="15">
        <v>8592</v>
      </c>
      <c r="H12" s="15">
        <v>23676</v>
      </c>
      <c r="I12" s="15">
        <v>1077</v>
      </c>
      <c r="J12" s="15">
        <v>8484</v>
      </c>
      <c r="K12" s="15">
        <v>6318</v>
      </c>
      <c r="L12" s="15">
        <v>7758</v>
      </c>
    </row>
    <row r="13" spans="1:12">
      <c r="B13" t="s">
        <v>14</v>
      </c>
      <c r="C13" s="15">
        <v>47760</v>
      </c>
      <c r="D13" s="15">
        <v>13983</v>
      </c>
      <c r="E13" s="15">
        <v>17604</v>
      </c>
      <c r="F13" s="15">
        <v>7092</v>
      </c>
      <c r="G13" s="15">
        <v>8811</v>
      </c>
      <c r="H13" s="15">
        <v>23727</v>
      </c>
      <c r="I13" s="15">
        <v>1110</v>
      </c>
      <c r="J13" s="15">
        <v>8757</v>
      </c>
      <c r="K13" s="15">
        <v>6255</v>
      </c>
      <c r="L13" s="15">
        <v>7587</v>
      </c>
    </row>
    <row r="14" spans="1:12">
      <c r="B14" t="s">
        <v>15</v>
      </c>
      <c r="C14" s="15">
        <v>50574</v>
      </c>
      <c r="D14" s="15">
        <v>14490</v>
      </c>
      <c r="E14" s="15">
        <v>18855</v>
      </c>
      <c r="F14" s="15">
        <v>7791</v>
      </c>
      <c r="G14" s="15">
        <v>9051</v>
      </c>
      <c r="H14" s="15">
        <v>24621</v>
      </c>
      <c r="I14" s="15">
        <v>1119</v>
      </c>
      <c r="J14" s="15">
        <v>9225</v>
      </c>
      <c r="K14" s="15">
        <v>6426</v>
      </c>
      <c r="L14" s="15">
        <v>7824</v>
      </c>
    </row>
    <row r="15" spans="1:12">
      <c r="B15" t="s">
        <v>16</v>
      </c>
      <c r="C15" s="15">
        <v>55638</v>
      </c>
      <c r="D15" s="15">
        <v>15762</v>
      </c>
      <c r="E15" s="15">
        <v>20601</v>
      </c>
      <c r="F15" s="15">
        <v>9048</v>
      </c>
      <c r="G15" s="15">
        <v>9816</v>
      </c>
      <c r="H15" s="15">
        <v>26595</v>
      </c>
      <c r="I15" s="15">
        <v>1239</v>
      </c>
      <c r="J15" s="15">
        <v>10242</v>
      </c>
      <c r="K15" s="15">
        <v>6954</v>
      </c>
      <c r="L15" s="15">
        <v>8133</v>
      </c>
    </row>
    <row r="16" spans="1:12">
      <c r="B16" t="s">
        <v>17</v>
      </c>
      <c r="C16" s="15">
        <v>60297</v>
      </c>
      <c r="D16" s="15">
        <v>17223</v>
      </c>
      <c r="E16" s="15">
        <v>22521</v>
      </c>
      <c r="F16" s="15">
        <v>9702</v>
      </c>
      <c r="G16" s="15">
        <v>10374</v>
      </c>
      <c r="H16" s="15">
        <v>29874</v>
      </c>
      <c r="I16" s="15">
        <v>1410</v>
      </c>
      <c r="J16" s="15">
        <v>11706</v>
      </c>
      <c r="K16" s="15">
        <v>7869</v>
      </c>
      <c r="L16" s="15">
        <v>8856</v>
      </c>
    </row>
    <row r="17" spans="2:13">
      <c r="B17" t="s">
        <v>18</v>
      </c>
      <c r="C17" s="15">
        <v>63591</v>
      </c>
      <c r="D17" s="15">
        <v>18384</v>
      </c>
      <c r="E17" s="15">
        <v>23730</v>
      </c>
      <c r="F17" s="15">
        <v>9756</v>
      </c>
      <c r="G17" s="15">
        <v>11379</v>
      </c>
      <c r="H17" s="15">
        <v>32511</v>
      </c>
      <c r="I17" s="15">
        <v>1473</v>
      </c>
      <c r="J17" s="15">
        <v>13104</v>
      </c>
      <c r="K17" s="15">
        <v>8493</v>
      </c>
      <c r="L17" s="15">
        <v>9414</v>
      </c>
    </row>
    <row r="18" spans="2:13">
      <c r="B18" t="s">
        <v>19</v>
      </c>
      <c r="C18" s="15">
        <v>64875</v>
      </c>
      <c r="D18" s="15">
        <v>18513</v>
      </c>
      <c r="E18" s="15">
        <v>24294</v>
      </c>
      <c r="F18" s="15">
        <v>9849</v>
      </c>
      <c r="G18" s="15">
        <v>11913</v>
      </c>
      <c r="H18" s="15">
        <v>34455</v>
      </c>
      <c r="I18" s="15">
        <v>1464</v>
      </c>
      <c r="J18" s="15">
        <v>14091</v>
      </c>
      <c r="K18" s="15">
        <v>9099</v>
      </c>
      <c r="L18" s="15">
        <v>9789</v>
      </c>
    </row>
    <row r="19" spans="2:13">
      <c r="B19" t="s">
        <v>20</v>
      </c>
      <c r="C19" s="15">
        <v>66966</v>
      </c>
      <c r="D19" s="15">
        <v>19872</v>
      </c>
      <c r="E19" s="15">
        <v>24990</v>
      </c>
      <c r="F19" s="15">
        <v>9783</v>
      </c>
      <c r="G19" s="15">
        <v>12051</v>
      </c>
      <c r="H19" s="15">
        <v>36723</v>
      </c>
      <c r="I19" s="15">
        <v>1467</v>
      </c>
      <c r="J19" s="15">
        <v>14907</v>
      </c>
      <c r="K19" s="15">
        <v>9834</v>
      </c>
      <c r="L19" s="15">
        <v>10500</v>
      </c>
    </row>
    <row r="20" spans="2:13">
      <c r="B20" t="s">
        <v>21</v>
      </c>
      <c r="C20" s="15">
        <v>71034</v>
      </c>
      <c r="D20" s="15">
        <v>22482</v>
      </c>
      <c r="E20" s="15">
        <v>25785</v>
      </c>
      <c r="F20" s="15">
        <v>9867</v>
      </c>
      <c r="G20" s="15">
        <v>12675</v>
      </c>
      <c r="H20" s="15">
        <v>38601</v>
      </c>
      <c r="I20" s="15">
        <v>1584</v>
      </c>
      <c r="J20" s="15">
        <v>15627</v>
      </c>
      <c r="K20" s="15">
        <v>10359</v>
      </c>
      <c r="L20" s="15">
        <v>11013</v>
      </c>
    </row>
    <row r="21" spans="2:13">
      <c r="B21" t="s">
        <v>22</v>
      </c>
      <c r="C21" s="15">
        <v>73494</v>
      </c>
      <c r="D21" s="15">
        <v>23943</v>
      </c>
      <c r="E21" s="15">
        <v>26643</v>
      </c>
      <c r="F21" s="15">
        <v>9810</v>
      </c>
      <c r="G21" s="15">
        <v>12987</v>
      </c>
      <c r="H21" s="15">
        <v>40260</v>
      </c>
      <c r="I21" s="15">
        <v>1845</v>
      </c>
      <c r="J21" s="15">
        <v>16176</v>
      </c>
      <c r="K21" s="15">
        <v>10914</v>
      </c>
      <c r="L21" s="15">
        <v>11310</v>
      </c>
    </row>
    <row r="22" spans="2:13">
      <c r="B22" t="s">
        <v>23</v>
      </c>
      <c r="C22" s="15">
        <v>77484</v>
      </c>
      <c r="D22" s="15">
        <v>25992</v>
      </c>
      <c r="E22" s="15">
        <v>28815</v>
      </c>
      <c r="F22" s="15">
        <v>10005</v>
      </c>
      <c r="G22" s="15">
        <v>12660</v>
      </c>
      <c r="H22" s="15">
        <v>43158</v>
      </c>
      <c r="I22" s="15">
        <v>2283</v>
      </c>
      <c r="J22" s="15">
        <v>17349</v>
      </c>
      <c r="K22" s="15">
        <v>11658</v>
      </c>
      <c r="L22" s="15">
        <v>11862</v>
      </c>
    </row>
    <row r="23" spans="2:13">
      <c r="B23" t="s">
        <v>24</v>
      </c>
      <c r="C23" s="15">
        <v>80715</v>
      </c>
      <c r="D23" s="15">
        <v>27909</v>
      </c>
      <c r="E23" s="15">
        <v>29763</v>
      </c>
      <c r="F23" s="15">
        <v>10506</v>
      </c>
      <c r="G23" s="15">
        <v>12513</v>
      </c>
      <c r="H23" s="15">
        <v>45102</v>
      </c>
      <c r="I23" s="15">
        <v>2424</v>
      </c>
      <c r="J23" s="15">
        <v>18402</v>
      </c>
      <c r="K23" s="15">
        <v>12162</v>
      </c>
      <c r="L23" s="15">
        <v>12114</v>
      </c>
    </row>
    <row r="24" spans="2:13">
      <c r="B24" t="s">
        <v>25</v>
      </c>
      <c r="C24" s="15">
        <v>83379</v>
      </c>
      <c r="D24" s="15">
        <v>28893</v>
      </c>
      <c r="E24" s="15">
        <v>30354</v>
      </c>
      <c r="F24" s="15">
        <v>11010</v>
      </c>
      <c r="G24" s="15">
        <v>13059</v>
      </c>
      <c r="H24" s="15">
        <v>46782</v>
      </c>
      <c r="I24" s="15">
        <v>2538</v>
      </c>
      <c r="J24" s="15">
        <v>19047</v>
      </c>
      <c r="K24" s="15">
        <v>12696</v>
      </c>
      <c r="L24" s="15">
        <v>12477</v>
      </c>
    </row>
    <row r="25" spans="2:13">
      <c r="B25" t="s">
        <v>26</v>
      </c>
      <c r="C25" s="15">
        <v>85794</v>
      </c>
      <c r="D25" s="15">
        <v>30576</v>
      </c>
      <c r="E25" s="15">
        <v>31071</v>
      </c>
      <c r="F25" s="15">
        <v>10983</v>
      </c>
      <c r="G25" s="15">
        <v>13158</v>
      </c>
      <c r="H25" s="15">
        <v>48021</v>
      </c>
      <c r="I25" s="15">
        <v>2520</v>
      </c>
      <c r="J25" s="15">
        <v>19596</v>
      </c>
      <c r="K25" s="15">
        <v>13284</v>
      </c>
      <c r="L25" s="15">
        <v>12618</v>
      </c>
    </row>
    <row r="26" spans="2:13">
      <c r="B26" t="s">
        <v>31</v>
      </c>
      <c r="C26" s="15">
        <v>89700</v>
      </c>
      <c r="D26" s="15">
        <v>32472</v>
      </c>
      <c r="E26" s="15">
        <v>31725</v>
      </c>
      <c r="F26" s="15">
        <v>11661</v>
      </c>
      <c r="G26" s="15">
        <v>13839</v>
      </c>
      <c r="H26" s="15">
        <v>48750</v>
      </c>
      <c r="I26" s="15">
        <v>2466</v>
      </c>
      <c r="J26" s="15">
        <v>19746</v>
      </c>
      <c r="K26" s="15">
        <v>13581</v>
      </c>
      <c r="L26" s="15">
        <v>12960</v>
      </c>
    </row>
    <row r="27" spans="2:13">
      <c r="B27" s="6">
        <v>2014</v>
      </c>
      <c r="C27" s="15">
        <v>91986</v>
      </c>
      <c r="D27" s="15">
        <v>33528</v>
      </c>
      <c r="E27" s="15">
        <v>32730</v>
      </c>
      <c r="F27" s="15">
        <v>11946</v>
      </c>
      <c r="G27" s="15">
        <v>13782</v>
      </c>
      <c r="H27" s="15">
        <v>49131</v>
      </c>
      <c r="I27" s="15">
        <v>2574</v>
      </c>
      <c r="J27" s="15">
        <v>19743</v>
      </c>
      <c r="K27" s="15">
        <v>13902</v>
      </c>
      <c r="L27" s="15">
        <v>12909</v>
      </c>
    </row>
    <row r="30" spans="2:13">
      <c r="C30" s="15"/>
      <c r="D30" s="15"/>
      <c r="E30" s="15"/>
      <c r="F30" s="15"/>
      <c r="G30" s="15"/>
      <c r="I30" s="15"/>
      <c r="J30" s="15"/>
      <c r="K30" s="15"/>
      <c r="L30" s="15"/>
      <c r="M30" s="15"/>
    </row>
    <row r="31" spans="2:13">
      <c r="C31" s="15"/>
      <c r="D31" s="15"/>
      <c r="E31" s="15"/>
      <c r="F31" s="15"/>
      <c r="G31" s="15"/>
      <c r="I31" s="15"/>
      <c r="J31" s="15"/>
      <c r="K31" s="15"/>
      <c r="L31" s="15"/>
      <c r="M31" s="15"/>
    </row>
    <row r="32" spans="2:13">
      <c r="C32" s="15"/>
      <c r="D32" s="15"/>
      <c r="E32" s="15"/>
      <c r="F32" s="15"/>
      <c r="G32" s="15"/>
      <c r="I32" s="15"/>
      <c r="J32" s="15"/>
      <c r="K32" s="15"/>
      <c r="L32" s="15"/>
      <c r="M32" s="15"/>
    </row>
    <row r="33" spans="3:13">
      <c r="C33" s="15"/>
      <c r="D33" s="15"/>
      <c r="E33" s="15"/>
      <c r="F33" s="15"/>
      <c r="G33" s="15"/>
      <c r="I33" s="15"/>
      <c r="J33" s="15"/>
      <c r="K33" s="15"/>
      <c r="L33" s="15"/>
      <c r="M33" s="15"/>
    </row>
    <row r="34" spans="3:13">
      <c r="C34" s="15"/>
      <c r="D34" s="15"/>
      <c r="E34" s="15"/>
      <c r="F34" s="15"/>
      <c r="G34" s="15"/>
      <c r="I34" s="15"/>
      <c r="J34" s="15"/>
      <c r="K34" s="15"/>
      <c r="L34" s="15"/>
      <c r="M34" s="15"/>
    </row>
    <row r="35" spans="3:13">
      <c r="C35" s="15"/>
      <c r="D35" s="15"/>
      <c r="E35" s="15"/>
      <c r="F35" s="15"/>
      <c r="G35" s="15"/>
      <c r="I35" s="15"/>
      <c r="J35" s="15"/>
      <c r="K35" s="15"/>
      <c r="L35" s="15"/>
      <c r="M35" s="15"/>
    </row>
    <row r="36" spans="3:13">
      <c r="C36" s="15"/>
      <c r="D36" s="15"/>
      <c r="E36" s="15"/>
      <c r="F36" s="15"/>
      <c r="G36" s="15"/>
      <c r="I36" s="15"/>
      <c r="J36" s="15"/>
      <c r="K36" s="15"/>
      <c r="L36" s="15"/>
      <c r="M36" s="15"/>
    </row>
  </sheetData>
  <pageMargins left="0.7" right="0.7" top="0.75" bottom="0.75" header="0.3" footer="0.3"/>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G1" zoomScale="70" zoomScaleNormal="70" zoomScalePageLayoutView="70" workbookViewId="0"/>
  </sheetViews>
  <sheetFormatPr baseColWidth="10" defaultColWidth="8.83203125" defaultRowHeight="14" x14ac:dyDescent="0"/>
  <sheetData>
    <row r="1" spans="1:1">
      <c r="A1" t="s">
        <v>305</v>
      </c>
    </row>
  </sheetData>
  <pageMargins left="0.7" right="0.7" top="0.75" bottom="0.75" header="0.3" footer="0.3"/>
  <drawing r:id="rId1"/>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
  <sheetViews>
    <sheetView workbookViewId="0"/>
  </sheetViews>
  <sheetFormatPr baseColWidth="10" defaultColWidth="8.83203125" defaultRowHeight="14" x14ac:dyDescent="0"/>
  <sheetData>
    <row r="1" spans="1:24">
      <c r="A1" t="s">
        <v>364</v>
      </c>
      <c r="B1" s="65"/>
    </row>
    <row r="2" spans="1:24">
      <c r="B2" s="65"/>
    </row>
    <row r="3" spans="1:24">
      <c r="B3" s="65"/>
    </row>
    <row r="4" spans="1:24">
      <c r="B4" s="65"/>
      <c r="C4" s="65" t="s">
        <v>6</v>
      </c>
      <c r="D4" s="65" t="s">
        <v>7</v>
      </c>
      <c r="E4" s="65" t="s">
        <v>8</v>
      </c>
      <c r="F4" s="65" t="s">
        <v>9</v>
      </c>
      <c r="G4" s="65" t="s">
        <v>10</v>
      </c>
      <c r="H4" s="65" t="s">
        <v>11</v>
      </c>
      <c r="I4" s="65" t="s">
        <v>12</v>
      </c>
      <c r="J4" s="65" t="s">
        <v>13</v>
      </c>
      <c r="K4" s="65" t="s">
        <v>14</v>
      </c>
      <c r="L4" s="65" t="s">
        <v>15</v>
      </c>
      <c r="M4" s="65" t="s">
        <v>16</v>
      </c>
      <c r="N4" s="65" t="s">
        <v>17</v>
      </c>
      <c r="O4" s="65" t="s">
        <v>18</v>
      </c>
      <c r="P4" s="65" t="s">
        <v>19</v>
      </c>
      <c r="Q4" s="65" t="s">
        <v>20</v>
      </c>
      <c r="R4" s="65" t="s">
        <v>21</v>
      </c>
      <c r="S4" s="65" t="s">
        <v>22</v>
      </c>
      <c r="T4" s="65" t="s">
        <v>23</v>
      </c>
      <c r="U4" s="65" t="s">
        <v>24</v>
      </c>
      <c r="V4" s="65" t="s">
        <v>25</v>
      </c>
      <c r="W4" s="65" t="s">
        <v>26</v>
      </c>
      <c r="X4" s="65">
        <v>2013</v>
      </c>
    </row>
    <row r="5" spans="1:24" s="68" customFormat="1">
      <c r="A5" s="66" t="s">
        <v>356</v>
      </c>
      <c r="B5" s="67"/>
    </row>
    <row r="6" spans="1:24">
      <c r="B6" s="69" t="s">
        <v>357</v>
      </c>
      <c r="C6" s="38">
        <v>8.8601054946111226</v>
      </c>
      <c r="D6" s="38">
        <v>9.4310266414534301</v>
      </c>
      <c r="E6" s="38">
        <v>9.8017655744400116</v>
      </c>
      <c r="F6" s="38">
        <v>9.6660461303718783</v>
      </c>
      <c r="G6" s="38">
        <v>10.088082953732952</v>
      </c>
      <c r="H6" s="38">
        <v>10.065413055843678</v>
      </c>
      <c r="I6" s="38">
        <v>10.787373484117065</v>
      </c>
      <c r="J6" s="38">
        <v>11.165129759573276</v>
      </c>
      <c r="K6" s="38">
        <v>11.206982372707644</v>
      </c>
      <c r="L6" s="38">
        <v>11.428062000187937</v>
      </c>
      <c r="M6" s="38">
        <v>12.225270286990051</v>
      </c>
      <c r="N6" s="38">
        <v>13.035800684764755</v>
      </c>
      <c r="O6" s="38">
        <v>13.660794436595443</v>
      </c>
      <c r="P6" s="38">
        <v>13.649897935223189</v>
      </c>
      <c r="Q6" s="38">
        <v>14.481079779692605</v>
      </c>
      <c r="R6" s="38">
        <v>16.174157027044288</v>
      </c>
      <c r="S6" s="38">
        <v>17.120639018903628</v>
      </c>
      <c r="T6" s="38">
        <v>18.531911704572078</v>
      </c>
      <c r="U6" s="38">
        <v>19.924914272631625</v>
      </c>
      <c r="V6" s="38">
        <v>20.436421705865111</v>
      </c>
      <c r="W6" s="38">
        <v>21.362495833778777</v>
      </c>
      <c r="X6" s="38">
        <v>22.013921944352909</v>
      </c>
    </row>
    <row r="7" spans="1:24">
      <c r="B7" s="70" t="s">
        <v>358</v>
      </c>
      <c r="C7" s="38">
        <v>6.2308215329728238</v>
      </c>
      <c r="D7" s="38">
        <v>6.5155998454988655</v>
      </c>
      <c r="E7" s="38">
        <v>6.7889574863133779</v>
      </c>
      <c r="F7" s="38">
        <v>7.1057935332305897</v>
      </c>
      <c r="G7" s="38">
        <v>7.2084384097187897</v>
      </c>
      <c r="H7" s="38">
        <v>7.3907408044803686</v>
      </c>
      <c r="I7" s="38">
        <v>7.8734112631932796</v>
      </c>
      <c r="J7" s="38">
        <v>8.4500532040386904</v>
      </c>
      <c r="K7" s="38">
        <v>8.5169504440628803</v>
      </c>
      <c r="L7" s="38">
        <v>9.1256563966727082</v>
      </c>
      <c r="M7" s="38">
        <v>9.9140627255492575</v>
      </c>
      <c r="N7" s="38">
        <v>10.771281937491752</v>
      </c>
      <c r="O7" s="38">
        <v>11.195563150571184</v>
      </c>
      <c r="P7" s="38">
        <v>11.333785608504515</v>
      </c>
      <c r="Q7" s="38">
        <v>11.485100292457448</v>
      </c>
      <c r="R7" s="38">
        <v>11.630446357183208</v>
      </c>
      <c r="S7" s="38">
        <v>11.76850374089066</v>
      </c>
      <c r="T7" s="38">
        <v>12.453771661834196</v>
      </c>
      <c r="U7" s="38">
        <v>12.66741624983343</v>
      </c>
      <c r="V7" s="38">
        <v>12.851824848132321</v>
      </c>
      <c r="W7" s="38">
        <v>13.032594281264908</v>
      </c>
      <c r="X7" s="38">
        <v>13.224445095466125</v>
      </c>
    </row>
    <row r="8" spans="1:24">
      <c r="B8" s="70" t="s">
        <v>359</v>
      </c>
      <c r="C8" s="38">
        <v>2.564416809070035</v>
      </c>
      <c r="D8" s="38">
        <v>2.5495270077143064</v>
      </c>
      <c r="E8" s="38">
        <v>2.4513289343506202</v>
      </c>
      <c r="F8" s="38">
        <v>2.373533724340176</v>
      </c>
      <c r="G8" s="38">
        <v>2.4532046815810582</v>
      </c>
      <c r="H8" s="38">
        <v>2.5259504605637639</v>
      </c>
      <c r="I8" s="38">
        <v>2.7327813474203348</v>
      </c>
      <c r="J8" s="38">
        <v>2.9064976833019065</v>
      </c>
      <c r="K8" s="38">
        <v>3.1529824408270253</v>
      </c>
      <c r="L8" s="38">
        <v>3.4886611792373596</v>
      </c>
      <c r="M8" s="38">
        <v>4.0724384883669682</v>
      </c>
      <c r="N8" s="38">
        <v>4.3966940051426189</v>
      </c>
      <c r="O8" s="38">
        <v>4.4591446308697211</v>
      </c>
      <c r="P8" s="38">
        <v>4.5269533783131202</v>
      </c>
      <c r="Q8" s="38">
        <v>4.5234666968662536</v>
      </c>
      <c r="R8" s="38">
        <v>4.5364864305522978</v>
      </c>
      <c r="S8" s="38">
        <v>4.4572753517764996</v>
      </c>
      <c r="T8" s="38">
        <v>4.4675878645725557</v>
      </c>
      <c r="U8" s="38">
        <v>4.6176870688499516</v>
      </c>
      <c r="V8" s="38">
        <v>4.7426003059102255</v>
      </c>
      <c r="W8" s="38">
        <v>4.6331049816210887</v>
      </c>
      <c r="X8" s="38">
        <v>4.8104139462835054</v>
      </c>
    </row>
    <row r="9" spans="1:24">
      <c r="B9" s="69" t="s">
        <v>360</v>
      </c>
      <c r="C9" s="38">
        <v>1.1455959018285455</v>
      </c>
      <c r="D9" s="38">
        <v>1.1508934943020888</v>
      </c>
      <c r="E9" s="38">
        <v>1.0353915102065125</v>
      </c>
      <c r="F9" s="38">
        <v>0.99947221157808741</v>
      </c>
      <c r="G9" s="38">
        <v>0.95742387458663103</v>
      </c>
      <c r="H9" s="38">
        <v>0.96782266323603316</v>
      </c>
      <c r="I9" s="38">
        <v>1.0250568082895046</v>
      </c>
      <c r="J9" s="38">
        <v>1.0234349622661014</v>
      </c>
      <c r="K9" s="38">
        <v>1.0348730322346862</v>
      </c>
      <c r="L9" s="38">
        <v>1.0440058461191053</v>
      </c>
      <c r="M9" s="38">
        <v>1.128206646021173</v>
      </c>
      <c r="N9" s="38">
        <v>1.1814210173982613</v>
      </c>
      <c r="O9" s="38">
        <v>1.2928357169073534</v>
      </c>
      <c r="P9" s="38">
        <v>1.3489791724729325</v>
      </c>
      <c r="Q9" s="38">
        <v>1.3543457716310225</v>
      </c>
      <c r="R9" s="38">
        <v>1.4175564046400613</v>
      </c>
      <c r="S9" s="38">
        <v>1.4601169201784281</v>
      </c>
      <c r="T9" s="38">
        <v>1.434667157751647</v>
      </c>
      <c r="U9" s="38">
        <v>1.4227910161831394</v>
      </c>
      <c r="V9" s="38">
        <v>1.5051810452700536</v>
      </c>
      <c r="W9" s="38">
        <v>1.5227137796491721</v>
      </c>
      <c r="X9" s="38">
        <v>1.6105781180096437</v>
      </c>
    </row>
  </sheetData>
  <pageMargins left="0.7" right="0.7" top="0.75" bottom="0.75" header="0.3" footer="0.3"/>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row r="1" spans="1:1">
      <c r="A1" t="s">
        <v>372</v>
      </c>
    </row>
  </sheetData>
  <pageMargins left="0.7" right="0.7" top="0.75" bottom="0.75" header="0.3" footer="0.3"/>
  <drawing r:id="rId1"/>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workbookViewId="0"/>
  </sheetViews>
  <sheetFormatPr baseColWidth="10" defaultColWidth="8.83203125" defaultRowHeight="14" x14ac:dyDescent="0"/>
  <sheetData>
    <row r="1" spans="1:24">
      <c r="A1" t="s">
        <v>362</v>
      </c>
    </row>
    <row r="2" spans="1:24">
      <c r="B2" s="65"/>
    </row>
    <row r="3" spans="1:24">
      <c r="B3" s="65"/>
      <c r="C3" s="71" t="s">
        <v>6</v>
      </c>
      <c r="D3" s="71" t="s">
        <v>7</v>
      </c>
      <c r="E3" s="71" t="s">
        <v>8</v>
      </c>
      <c r="F3" s="71" t="s">
        <v>9</v>
      </c>
      <c r="G3" s="71" t="s">
        <v>10</v>
      </c>
      <c r="H3" s="71" t="s">
        <v>11</v>
      </c>
      <c r="I3" s="71" t="s">
        <v>12</v>
      </c>
      <c r="J3" s="71" t="s">
        <v>13</v>
      </c>
      <c r="K3" s="71" t="s">
        <v>14</v>
      </c>
      <c r="L3" s="71" t="s">
        <v>15</v>
      </c>
      <c r="M3" s="71" t="s">
        <v>16</v>
      </c>
      <c r="N3" s="71" t="s">
        <v>17</v>
      </c>
      <c r="O3" s="71" t="s">
        <v>18</v>
      </c>
      <c r="P3" s="71" t="s">
        <v>19</v>
      </c>
      <c r="Q3" s="71" t="s">
        <v>20</v>
      </c>
      <c r="R3" s="71" t="s">
        <v>21</v>
      </c>
      <c r="S3" s="71" t="s">
        <v>22</v>
      </c>
      <c r="T3" s="71" t="s">
        <v>23</v>
      </c>
      <c r="U3" s="71" t="s">
        <v>24</v>
      </c>
      <c r="V3" s="71" t="s">
        <v>25</v>
      </c>
      <c r="W3" s="71" t="s">
        <v>26</v>
      </c>
      <c r="X3" s="71">
        <v>2013</v>
      </c>
    </row>
    <row r="4" spans="1:24" s="68" customFormat="1">
      <c r="A4" s="66" t="s">
        <v>361</v>
      </c>
      <c r="B4" s="67"/>
    </row>
    <row r="5" spans="1:24">
      <c r="B5" s="69" t="s">
        <v>357</v>
      </c>
      <c r="C5" s="38">
        <v>0.65844016965648167</v>
      </c>
      <c r="D5" s="38">
        <v>0.7133111520693205</v>
      </c>
      <c r="E5" s="38">
        <v>0.70806639874529664</v>
      </c>
      <c r="F5" s="38">
        <v>0.71847239436480614</v>
      </c>
      <c r="G5" s="38">
        <v>0.7376611693146381</v>
      </c>
      <c r="H5" s="38">
        <v>0.70013718339077191</v>
      </c>
      <c r="I5" s="38">
        <v>0.85819992565593672</v>
      </c>
      <c r="J5" s="38">
        <v>0.86850833079095768</v>
      </c>
      <c r="K5" s="38">
        <v>0.90576310133285898</v>
      </c>
      <c r="L5" s="38">
        <v>0.89390912967946978</v>
      </c>
      <c r="M5" s="38">
        <v>0.97641396799978564</v>
      </c>
      <c r="N5" s="38">
        <v>1.0724488506614975</v>
      </c>
      <c r="O5" s="38">
        <v>1.1022268011560123</v>
      </c>
      <c r="P5" s="38">
        <v>1.0915417145232063</v>
      </c>
      <c r="Q5" s="38">
        <v>1.0834059071629627</v>
      </c>
      <c r="R5" s="38">
        <v>1.1496337102555989</v>
      </c>
      <c r="S5" s="38">
        <v>1.3339621665003467</v>
      </c>
      <c r="T5" s="38">
        <v>1.6501914309371604</v>
      </c>
      <c r="U5" s="38">
        <v>1.7564722978288718</v>
      </c>
      <c r="V5" s="38">
        <v>1.8192660272283483</v>
      </c>
      <c r="W5" s="38">
        <v>1.7566256018748521</v>
      </c>
      <c r="X5" s="38">
        <v>1.6700637512764496</v>
      </c>
    </row>
    <row r="6" spans="1:24">
      <c r="B6" s="70" t="s">
        <v>358</v>
      </c>
      <c r="C6" s="38">
        <v>3.2052009793944878</v>
      </c>
      <c r="D6" s="38">
        <v>3.3460924231285967</v>
      </c>
      <c r="E6" s="38">
        <v>3.4647924673688513</v>
      </c>
      <c r="F6" s="38">
        <v>3.6040076454507406</v>
      </c>
      <c r="G6" s="38">
        <v>3.6770317140484736</v>
      </c>
      <c r="H6" s="38">
        <v>3.7866053844198939</v>
      </c>
      <c r="I6" s="38">
        <v>3.9181092750520343</v>
      </c>
      <c r="J6" s="38">
        <v>4.0820257016433068</v>
      </c>
      <c r="K6" s="38">
        <v>4.2381552993632612</v>
      </c>
      <c r="L6" s="38">
        <v>4.4626260513964402</v>
      </c>
      <c r="M6" s="38">
        <v>4.9252740273113087</v>
      </c>
      <c r="N6" s="38">
        <v>5.5950985024264552</v>
      </c>
      <c r="O6" s="38">
        <v>6.1907879261923178</v>
      </c>
      <c r="P6" s="38">
        <v>6.5732317176160553</v>
      </c>
      <c r="Q6" s="38">
        <v>6.8508099440126635</v>
      </c>
      <c r="R6" s="38">
        <v>7.052447104390656</v>
      </c>
      <c r="S6" s="38">
        <v>7.1382076050792378</v>
      </c>
      <c r="T6" s="38">
        <v>7.4989755852131559</v>
      </c>
      <c r="U6" s="38">
        <v>7.8331582839512421</v>
      </c>
      <c r="V6" s="38">
        <v>8.0679770704058527</v>
      </c>
      <c r="W6" s="38">
        <v>8.2197849590479102</v>
      </c>
      <c r="X6" s="38">
        <v>8.2237095706160126</v>
      </c>
    </row>
    <row r="7" spans="1:24">
      <c r="B7" s="70" t="s">
        <v>359</v>
      </c>
      <c r="C7" s="38">
        <v>2.345897973671371</v>
      </c>
      <c r="D7" s="38">
        <v>2.585064479494497</v>
      </c>
      <c r="E7" s="38">
        <v>2.6817470100783192</v>
      </c>
      <c r="F7" s="38">
        <v>2.6289864369501466</v>
      </c>
      <c r="G7" s="38">
        <v>2.6511004291644467</v>
      </c>
      <c r="H7" s="38">
        <v>2.5692730982866299</v>
      </c>
      <c r="I7" s="38">
        <v>2.6801555718166417</v>
      </c>
      <c r="J7" s="38">
        <v>2.7412670629888614</v>
      </c>
      <c r="K7" s="38">
        <v>2.7829078068824975</v>
      </c>
      <c r="L7" s="38">
        <v>2.8772047707038468</v>
      </c>
      <c r="M7" s="38">
        <v>3.1265208673115517</v>
      </c>
      <c r="N7" s="38">
        <v>3.5646665681768539</v>
      </c>
      <c r="O7" s="38">
        <v>3.8842579846129781</v>
      </c>
      <c r="P7" s="38">
        <v>4.1806366157539632</v>
      </c>
      <c r="Q7" s="38">
        <v>4.549814295652415</v>
      </c>
      <c r="R7" s="38">
        <v>4.7655182880558504</v>
      </c>
      <c r="S7" s="38">
        <v>4.9632879452615306</v>
      </c>
      <c r="T7" s="38">
        <v>5.2063756537020511</v>
      </c>
      <c r="U7" s="38">
        <v>5.3455463669667918</v>
      </c>
      <c r="V7" s="38">
        <v>5.4786994805045843</v>
      </c>
      <c r="W7" s="38">
        <v>5.599705802472676</v>
      </c>
      <c r="X7" s="38">
        <v>5.5971003103452972</v>
      </c>
    </row>
    <row r="8" spans="1:24">
      <c r="B8" s="69" t="s">
        <v>360</v>
      </c>
      <c r="C8" s="38">
        <v>0.90860874795420843</v>
      </c>
      <c r="D8" s="38">
        <v>0.93524465338012308</v>
      </c>
      <c r="E8" s="38">
        <v>0.94873665559906495</v>
      </c>
      <c r="F8" s="38">
        <v>0.93353480873092198</v>
      </c>
      <c r="G8" s="38">
        <v>0.90712213459731128</v>
      </c>
      <c r="H8" s="38">
        <v>0.91055013856769162</v>
      </c>
      <c r="I8" s="38">
        <v>0.94595536803168301</v>
      </c>
      <c r="J8" s="38">
        <v>0.89344949469486779</v>
      </c>
      <c r="K8" s="38">
        <v>0.86199859986214877</v>
      </c>
      <c r="L8" s="38">
        <v>0.86758728406368013</v>
      </c>
      <c r="M8" s="38">
        <v>0.89220622231084135</v>
      </c>
      <c r="N8" s="38">
        <v>0.96527423040469984</v>
      </c>
      <c r="O8" s="38">
        <v>1.0248562316639218</v>
      </c>
      <c r="P8" s="38">
        <v>1.0639177538094837</v>
      </c>
      <c r="Q8" s="38">
        <v>1.1349963988193124</v>
      </c>
      <c r="R8" s="38">
        <v>1.1916431749648853</v>
      </c>
      <c r="S8" s="38">
        <v>1.2305512347071652</v>
      </c>
      <c r="T8" s="38">
        <v>1.2953519551764314</v>
      </c>
      <c r="U8" s="38">
        <v>1.3308940327016223</v>
      </c>
      <c r="V8" s="38">
        <v>1.3885193165580658</v>
      </c>
      <c r="W8" s="38">
        <v>1.4081097482161753</v>
      </c>
      <c r="X8" s="38">
        <v>1.4585508110884657</v>
      </c>
    </row>
  </sheetData>
  <pageMargins left="0.7" right="0.7" top="0.75" bottom="0.75" header="0.3" footer="0.3"/>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row r="1" spans="1:1">
      <c r="A1" t="s">
        <v>363</v>
      </c>
    </row>
  </sheetData>
  <pageMargins left="0.7" right="0.7" top="0.75" bottom="0.75" header="0.3" footer="0.3"/>
  <drawing r:id="rId1"/>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topLeftCell="A4" workbookViewId="0">
      <selection activeCell="B29" sqref="B29:L37"/>
    </sheetView>
  </sheetViews>
  <sheetFormatPr baseColWidth="10" defaultColWidth="8.83203125" defaultRowHeight="14" x14ac:dyDescent="0"/>
  <cols>
    <col min="2" max="2" width="14.6640625" bestFit="1" customWidth="1"/>
  </cols>
  <sheetData>
    <row r="1" spans="1:10">
      <c r="A1" t="s">
        <v>291</v>
      </c>
    </row>
    <row r="3" spans="1:10">
      <c r="C3" t="s">
        <v>75</v>
      </c>
      <c r="G3" t="s">
        <v>76</v>
      </c>
    </row>
    <row r="4" spans="1:10">
      <c r="B4" t="s">
        <v>81</v>
      </c>
      <c r="C4" t="s">
        <v>2</v>
      </c>
      <c r="G4" t="s">
        <v>5</v>
      </c>
    </row>
    <row r="5" spans="1:10">
      <c r="B5" t="s">
        <v>1</v>
      </c>
      <c r="C5" t="s">
        <v>77</v>
      </c>
      <c r="D5" t="s">
        <v>78</v>
      </c>
      <c r="E5" t="s">
        <v>79</v>
      </c>
      <c r="F5" t="s">
        <v>80</v>
      </c>
      <c r="G5" t="s">
        <v>77</v>
      </c>
      <c r="H5" t="s">
        <v>78</v>
      </c>
      <c r="I5" t="s">
        <v>79</v>
      </c>
      <c r="J5" t="s">
        <v>80</v>
      </c>
    </row>
    <row r="6" spans="1:10">
      <c r="B6" t="s">
        <v>6</v>
      </c>
      <c r="C6" s="20">
        <v>47.692307692307693</v>
      </c>
      <c r="D6" s="20">
        <v>42.678323067752835</v>
      </c>
      <c r="E6" s="20">
        <v>41.986455981941312</v>
      </c>
      <c r="F6" s="20">
        <v>54.185692541856923</v>
      </c>
      <c r="G6" s="20">
        <v>37.142857142857146</v>
      </c>
      <c r="H6" s="20">
        <v>32.959814528593505</v>
      </c>
      <c r="I6" s="20">
        <v>29.955730447614364</v>
      </c>
      <c r="J6" s="20">
        <v>42.061955469506287</v>
      </c>
    </row>
    <row r="7" spans="1:10">
      <c r="B7" t="s">
        <v>7</v>
      </c>
      <c r="C7" s="20">
        <v>49.452736318407958</v>
      </c>
      <c r="D7" s="20">
        <v>43.998418034407749</v>
      </c>
      <c r="E7" s="20">
        <v>42.266187050359711</v>
      </c>
      <c r="F7" s="20">
        <v>52.745241581259151</v>
      </c>
      <c r="G7" s="20">
        <v>42.384105960264904</v>
      </c>
      <c r="H7" s="20">
        <v>35.208012326656394</v>
      </c>
      <c r="I7" s="20">
        <v>31.086474501108647</v>
      </c>
      <c r="J7" s="20">
        <v>42.850699142986016</v>
      </c>
    </row>
    <row r="8" spans="1:10">
      <c r="B8" t="s">
        <v>8</v>
      </c>
      <c r="C8" s="20">
        <v>50.847457627118644</v>
      </c>
      <c r="D8" s="20">
        <v>44.529863985807218</v>
      </c>
      <c r="E8" s="20">
        <v>43.369008841321545</v>
      </c>
      <c r="F8" s="20">
        <v>54.257425742574263</v>
      </c>
      <c r="G8" s="20">
        <v>46.283783783783782</v>
      </c>
      <c r="H8" s="20">
        <v>37.253384912959383</v>
      </c>
      <c r="I8" s="20">
        <v>31.63048105576841</v>
      </c>
      <c r="J8" s="20">
        <v>44.511407662505384</v>
      </c>
    </row>
    <row r="9" spans="1:10">
      <c r="B9" t="s">
        <v>9</v>
      </c>
      <c r="C9" s="20">
        <v>51.540195341848239</v>
      </c>
      <c r="D9" s="20">
        <v>46.267496111975113</v>
      </c>
      <c r="E9" s="20">
        <v>44.905842588121679</v>
      </c>
      <c r="F9" s="20">
        <v>55.209580838323355</v>
      </c>
      <c r="G9" s="20">
        <v>46.258503401360542</v>
      </c>
      <c r="H9" s="20">
        <v>39.248754311996933</v>
      </c>
      <c r="I9" s="20">
        <v>32.825424466695694</v>
      </c>
      <c r="J9" s="20">
        <v>44.700460829493089</v>
      </c>
    </row>
    <row r="10" spans="1:10">
      <c r="B10" t="s">
        <v>10</v>
      </c>
      <c r="C10" s="20">
        <v>52.622549019607845</v>
      </c>
      <c r="D10" s="20">
        <v>47.2130510778792</v>
      </c>
      <c r="E10" s="20">
        <v>44.194935499283325</v>
      </c>
      <c r="F10" s="20">
        <v>54.704944178628388</v>
      </c>
      <c r="G10" s="20">
        <v>47.118644067796609</v>
      </c>
      <c r="H10" s="20">
        <v>40.547736782046407</v>
      </c>
      <c r="I10" s="20">
        <v>34.746136865342166</v>
      </c>
      <c r="J10" s="20">
        <v>44.99165275459098</v>
      </c>
    </row>
    <row r="11" spans="1:10">
      <c r="B11" t="s">
        <v>11</v>
      </c>
      <c r="C11" s="20">
        <v>54.37178545187362</v>
      </c>
      <c r="D11" s="20">
        <v>48.372894333843796</v>
      </c>
      <c r="E11" s="20">
        <v>46.040076335877863</v>
      </c>
      <c r="F11" s="20">
        <v>53.896353166986565</v>
      </c>
      <c r="G11" s="20">
        <v>44.210526315789473</v>
      </c>
      <c r="H11" s="20">
        <v>43.252336448598136</v>
      </c>
      <c r="I11" s="20">
        <v>35.968194574368567</v>
      </c>
      <c r="J11" s="20">
        <v>46.849757673667206</v>
      </c>
    </row>
    <row r="12" spans="1:10">
      <c r="B12" t="s">
        <v>12</v>
      </c>
      <c r="C12" s="20">
        <v>54.588823262153561</v>
      </c>
      <c r="D12" s="20">
        <v>49.8</v>
      </c>
      <c r="E12" s="20">
        <v>45.487860742098029</v>
      </c>
      <c r="F12" s="20">
        <v>53.4256301029464</v>
      </c>
      <c r="G12" s="20">
        <v>49.854227405247812</v>
      </c>
      <c r="H12" s="20">
        <v>43.633710324699017</v>
      </c>
      <c r="I12" s="20">
        <v>39.327417094815509</v>
      </c>
      <c r="J12" s="20">
        <v>47.855277881387543</v>
      </c>
    </row>
    <row r="13" spans="1:10">
      <c r="B13" t="s">
        <v>13</v>
      </c>
      <c r="C13" s="20">
        <v>55.670995670995673</v>
      </c>
      <c r="D13" s="20">
        <v>50.325008552856652</v>
      </c>
      <c r="E13" s="20">
        <v>45.926589077887201</v>
      </c>
      <c r="F13" s="20">
        <v>52.635253054101213</v>
      </c>
      <c r="G13" s="20">
        <v>49.720670391061446</v>
      </c>
      <c r="H13" s="20">
        <v>44.271570014144274</v>
      </c>
      <c r="I13" s="20">
        <v>39.743589743589745</v>
      </c>
      <c r="J13" s="20">
        <v>47.871517027863774</v>
      </c>
    </row>
    <row r="14" spans="1:10">
      <c r="B14" t="s">
        <v>14</v>
      </c>
      <c r="C14" s="20">
        <v>56.134706134706136</v>
      </c>
      <c r="D14" s="20">
        <v>51.26981421510142</v>
      </c>
      <c r="E14" s="20">
        <v>44.477359289039356</v>
      </c>
      <c r="F14" s="20">
        <v>51.258503401360542</v>
      </c>
      <c r="G14" s="20">
        <v>51.761517615176153</v>
      </c>
      <c r="H14" s="20">
        <v>44.965753424657535</v>
      </c>
      <c r="I14" s="20">
        <v>40.863309352517987</v>
      </c>
      <c r="J14" s="20">
        <v>48.655063291139236</v>
      </c>
    </row>
    <row r="15" spans="1:10">
      <c r="B15" t="s">
        <v>15</v>
      </c>
      <c r="C15" s="20">
        <v>56.572138273649351</v>
      </c>
      <c r="D15" s="20">
        <v>51.161680458306812</v>
      </c>
      <c r="E15" s="20">
        <v>44.820947246823259</v>
      </c>
      <c r="F15" s="20">
        <v>50.993377483443716</v>
      </c>
      <c r="G15" s="20">
        <v>54.01069518716578</v>
      </c>
      <c r="H15" s="20">
        <v>45.59349593495935</v>
      </c>
      <c r="I15" s="20">
        <v>41.503267973856211</v>
      </c>
      <c r="J15" s="20">
        <v>48.849693251533743</v>
      </c>
    </row>
    <row r="16" spans="1:10">
      <c r="B16" t="s">
        <v>16</v>
      </c>
      <c r="C16" s="20">
        <v>56.577193984389872</v>
      </c>
      <c r="D16" s="20">
        <v>50.968399592252801</v>
      </c>
      <c r="E16" s="20">
        <v>44.197612732095493</v>
      </c>
      <c r="F16" s="20">
        <v>50.810149801284012</v>
      </c>
      <c r="G16" s="20">
        <v>53.864734299516904</v>
      </c>
      <c r="H16" s="20">
        <v>46.280023432923258</v>
      </c>
      <c r="I16" s="20">
        <v>41.526520051746438</v>
      </c>
      <c r="J16" s="20">
        <v>47.197640117994098</v>
      </c>
    </row>
    <row r="17" spans="2:11">
      <c r="B17" t="s">
        <v>17</v>
      </c>
      <c r="C17" s="20">
        <v>56.478578892371999</v>
      </c>
      <c r="D17" s="20">
        <v>50.579459171439986</v>
      </c>
      <c r="E17" s="20">
        <v>44.169502010516545</v>
      </c>
      <c r="F17" s="20">
        <v>50.491898148148152</v>
      </c>
      <c r="G17" s="20">
        <v>51.385927505330486</v>
      </c>
      <c r="H17" s="20">
        <v>46.118370484242888</v>
      </c>
      <c r="I17" s="20">
        <v>41.51734654975219</v>
      </c>
      <c r="J17" s="20">
        <v>47.409414155096513</v>
      </c>
    </row>
    <row r="18" spans="2:11">
      <c r="B18" t="s">
        <v>18</v>
      </c>
      <c r="C18" s="20">
        <v>56.970290564805751</v>
      </c>
      <c r="D18" s="20">
        <v>51.612087495258564</v>
      </c>
      <c r="E18" s="20">
        <v>45.938461538461539</v>
      </c>
      <c r="F18" s="20">
        <v>49.472573839662445</v>
      </c>
      <c r="G18" s="20">
        <v>51.626016260162601</v>
      </c>
      <c r="H18" s="20">
        <v>46.004121822761626</v>
      </c>
      <c r="I18" s="20">
        <v>41.822677499116921</v>
      </c>
      <c r="J18" s="20">
        <v>47.435489009238616</v>
      </c>
    </row>
    <row r="19" spans="2:11">
      <c r="B19" t="s">
        <v>19</v>
      </c>
      <c r="C19" s="20">
        <v>56.962230507375587</v>
      </c>
      <c r="D19" s="20">
        <v>53.050135836008891</v>
      </c>
      <c r="E19" s="20">
        <v>46.345919610231419</v>
      </c>
      <c r="F19" s="20">
        <v>49.420654911838788</v>
      </c>
      <c r="G19" s="20">
        <v>55.441478439425055</v>
      </c>
      <c r="H19" s="20">
        <v>45.475835639770068</v>
      </c>
      <c r="I19" s="20">
        <v>42.117414248021106</v>
      </c>
      <c r="J19" s="20">
        <v>47.531432076050287</v>
      </c>
    </row>
    <row r="20" spans="2:11">
      <c r="B20" t="s">
        <v>20</v>
      </c>
      <c r="C20" s="20">
        <v>57.688821752265859</v>
      </c>
      <c r="D20" s="20">
        <v>52.822483785731443</v>
      </c>
      <c r="E20" s="20">
        <v>47.699386503067487</v>
      </c>
      <c r="F20" s="20">
        <v>50.610211706102113</v>
      </c>
      <c r="G20" s="20">
        <v>53.292181069958843</v>
      </c>
      <c r="H20" s="20">
        <v>45.974235104669887</v>
      </c>
      <c r="I20" s="20">
        <v>43.014032946918853</v>
      </c>
      <c r="J20" s="20">
        <v>47.926794395195884</v>
      </c>
    </row>
    <row r="21" spans="2:11">
      <c r="B21" t="s">
        <v>21</v>
      </c>
      <c r="C21" s="20">
        <v>58.620229516946885</v>
      </c>
      <c r="D21" s="20">
        <v>53.60176888164785</v>
      </c>
      <c r="E21" s="20">
        <v>48.767873440827501</v>
      </c>
      <c r="F21" s="20">
        <v>51.05375325597916</v>
      </c>
      <c r="G21" s="20">
        <v>53.219696969696969</v>
      </c>
      <c r="H21" s="20">
        <v>45.728546746016505</v>
      </c>
      <c r="I21" s="20">
        <v>43.047508690614137</v>
      </c>
      <c r="J21" s="20">
        <v>48.665577342047925</v>
      </c>
    </row>
    <row r="22" spans="2:11">
      <c r="B22" t="s">
        <v>22</v>
      </c>
      <c r="C22" s="20">
        <v>59.453702543540906</v>
      </c>
      <c r="D22" s="20">
        <v>53.879067672559401</v>
      </c>
      <c r="E22" s="20">
        <v>49.296636085626908</v>
      </c>
      <c r="F22" s="20">
        <v>50.773850773850768</v>
      </c>
      <c r="G22" s="20">
        <v>54.634146341463421</v>
      </c>
      <c r="H22" s="20">
        <v>46.45771513353116</v>
      </c>
      <c r="I22" s="20">
        <v>43.567894447498624</v>
      </c>
      <c r="J22" s="20">
        <v>48.938992042440319</v>
      </c>
    </row>
    <row r="23" spans="2:11">
      <c r="B23" t="s">
        <v>23</v>
      </c>
      <c r="C23" s="20">
        <v>57.502308402585413</v>
      </c>
      <c r="D23" s="20">
        <v>53.06611140031233</v>
      </c>
      <c r="E23" s="20">
        <v>49.655172413793103</v>
      </c>
      <c r="F23" s="20">
        <v>50.971563981042657</v>
      </c>
      <c r="G23" s="20">
        <v>53.350854139290405</v>
      </c>
      <c r="H23" s="20">
        <v>46.135223932215112</v>
      </c>
      <c r="I23" s="20">
        <v>44.184251158003093</v>
      </c>
      <c r="J23" s="20">
        <v>48.558421851289836</v>
      </c>
    </row>
    <row r="24" spans="2:11">
      <c r="B24" t="s">
        <v>24</v>
      </c>
      <c r="C24" s="20">
        <v>56.788132860367625</v>
      </c>
      <c r="D24" s="20">
        <v>52.565265598225984</v>
      </c>
      <c r="E24" s="20">
        <v>49.400342661336374</v>
      </c>
      <c r="F24" s="20">
        <v>51.474466554783028</v>
      </c>
      <c r="G24" s="20">
        <v>50.24752475247525</v>
      </c>
      <c r="H24" s="20">
        <v>46.706879686990547</v>
      </c>
      <c r="I24" s="20">
        <v>44.449925999013317</v>
      </c>
      <c r="J24" s="20">
        <v>49.257057949479943</v>
      </c>
    </row>
    <row r="25" spans="2:11">
      <c r="B25" t="s">
        <v>25</v>
      </c>
      <c r="C25" s="20">
        <v>56.993043297684565</v>
      </c>
      <c r="D25" s="20">
        <v>52.737695196679191</v>
      </c>
      <c r="E25" s="20">
        <v>50.762942779291556</v>
      </c>
      <c r="F25" s="20">
        <v>52.630369859866754</v>
      </c>
      <c r="G25" s="20">
        <v>50.591016548463351</v>
      </c>
      <c r="H25" s="20">
        <v>46.779020318160342</v>
      </c>
      <c r="I25" s="20">
        <v>44.990548204158792</v>
      </c>
      <c r="J25" s="20">
        <v>49.819668189468622</v>
      </c>
    </row>
    <row r="26" spans="2:11">
      <c r="B26" t="s">
        <v>26</v>
      </c>
      <c r="C26" s="20">
        <v>57.182103610675043</v>
      </c>
      <c r="D26" s="20">
        <v>52.882108718740952</v>
      </c>
      <c r="E26" s="20">
        <v>52.390057361376677</v>
      </c>
      <c r="F26" s="20">
        <v>52.963976288189698</v>
      </c>
      <c r="G26" s="20">
        <v>50.357142857142854</v>
      </c>
      <c r="H26" s="20">
        <v>46.54011022657685</v>
      </c>
      <c r="I26" s="20">
        <v>45.076784101174347</v>
      </c>
      <c r="J26" s="20">
        <v>49.952448882548737</v>
      </c>
    </row>
    <row r="27" spans="2:11">
      <c r="B27" s="6">
        <v>2013</v>
      </c>
      <c r="C27" s="20">
        <v>56.873614190687363</v>
      </c>
      <c r="D27" s="20">
        <v>52.869976359338068</v>
      </c>
      <c r="E27" s="20">
        <v>51.582197067146893</v>
      </c>
      <c r="F27" s="20">
        <v>54.56319098200737</v>
      </c>
      <c r="G27" s="20">
        <v>51.216545012165447</v>
      </c>
      <c r="H27" s="20">
        <v>47.006988757216646</v>
      </c>
      <c r="I27" s="20">
        <v>45.946542964435608</v>
      </c>
      <c r="J27" s="20">
        <v>50.254629629629633</v>
      </c>
    </row>
    <row r="28" spans="2:11">
      <c r="B28" t="s">
        <v>373</v>
      </c>
      <c r="C28" s="20">
        <v>57.328203292770219</v>
      </c>
      <c r="D28" s="20">
        <v>52.758936755270391</v>
      </c>
      <c r="E28" s="20">
        <v>53.088900050226016</v>
      </c>
      <c r="F28" s="20">
        <v>54.810622551153678</v>
      </c>
      <c r="G28" s="20">
        <v>50.233100233100238</v>
      </c>
      <c r="H28" s="20">
        <v>46.664640632122776</v>
      </c>
      <c r="I28" s="20">
        <v>46.374622356495472</v>
      </c>
      <c r="J28" s="20">
        <v>49.872182198466184</v>
      </c>
    </row>
    <row r="29" spans="2:11">
      <c r="C29" s="2"/>
      <c r="H29" s="2"/>
    </row>
    <row r="30" spans="2:11">
      <c r="F30" s="2"/>
      <c r="K30" s="2"/>
    </row>
    <row r="31" spans="2:11">
      <c r="C31" s="20"/>
      <c r="D31" s="20"/>
      <c r="E31" s="20"/>
      <c r="F31" s="20"/>
      <c r="G31" s="20"/>
      <c r="H31" s="20"/>
      <c r="I31" s="20"/>
      <c r="J31" s="20"/>
      <c r="K31" s="20"/>
    </row>
    <row r="32" spans="2:11">
      <c r="C32" s="20"/>
      <c r="D32" s="20"/>
      <c r="E32" s="20"/>
      <c r="F32" s="20"/>
      <c r="G32" s="20"/>
      <c r="H32" s="20"/>
      <c r="I32" s="20"/>
      <c r="J32" s="20"/>
      <c r="K32" s="20"/>
    </row>
    <row r="33" spans="3:11">
      <c r="C33" s="20"/>
      <c r="D33" s="20"/>
      <c r="E33" s="20"/>
      <c r="F33" s="20"/>
      <c r="G33" s="20"/>
      <c r="H33" s="20"/>
      <c r="I33" s="20"/>
      <c r="J33" s="20"/>
      <c r="K33" s="20"/>
    </row>
    <row r="34" spans="3:11">
      <c r="C34" s="20"/>
      <c r="D34" s="20"/>
      <c r="E34" s="20"/>
      <c r="F34" s="20"/>
      <c r="G34" s="20"/>
      <c r="H34" s="20"/>
      <c r="I34" s="20"/>
      <c r="J34" s="20"/>
      <c r="K34" s="20"/>
    </row>
    <row r="35" spans="3:11">
      <c r="C35" s="20"/>
      <c r="D35" s="20"/>
      <c r="E35" s="20"/>
      <c r="F35" s="20"/>
      <c r="G35" s="20"/>
      <c r="H35" s="20"/>
      <c r="I35" s="20"/>
      <c r="J35" s="20"/>
      <c r="K35" s="20"/>
    </row>
    <row r="36" spans="3:11">
      <c r="C36" s="20"/>
      <c r="D36" s="20"/>
      <c r="E36" s="20"/>
      <c r="F36" s="20"/>
      <c r="G36" s="20"/>
      <c r="H36" s="20"/>
      <c r="I36" s="20"/>
      <c r="J36" s="20"/>
      <c r="K36" s="20"/>
    </row>
    <row r="37" spans="3:11">
      <c r="C37" s="20"/>
      <c r="D37" s="20"/>
      <c r="E37" s="20"/>
      <c r="F37" s="20"/>
      <c r="G37" s="20"/>
      <c r="H37" s="20"/>
      <c r="I37" s="20"/>
      <c r="J37" s="20"/>
      <c r="K37" s="20"/>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tabSelected="1" topLeftCell="B23" workbookViewId="0">
      <selection activeCell="D23" sqref="D23:D26"/>
    </sheetView>
  </sheetViews>
  <sheetFormatPr baseColWidth="10" defaultColWidth="8.83203125" defaultRowHeight="14" x14ac:dyDescent="0"/>
  <cols>
    <col min="11" max="16" width="9.1640625" customWidth="1"/>
  </cols>
  <sheetData>
    <row r="1" spans="1:16">
      <c r="A1" s="1" t="s">
        <v>309</v>
      </c>
      <c r="B1" s="2"/>
    </row>
    <row r="2" spans="1:16">
      <c r="B2" s="3"/>
      <c r="D2" s="4"/>
      <c r="N2" s="4"/>
    </row>
    <row r="3" spans="1:16">
      <c r="A3" s="4" t="s">
        <v>0</v>
      </c>
      <c r="B3" t="s">
        <v>1</v>
      </c>
      <c r="C3" s="5" t="s">
        <v>2</v>
      </c>
      <c r="D3" s="7" t="s">
        <v>5</v>
      </c>
      <c r="E3" s="6" t="s">
        <v>3</v>
      </c>
      <c r="F3" t="s">
        <v>146</v>
      </c>
      <c r="G3" t="s">
        <v>4</v>
      </c>
      <c r="H3" t="s">
        <v>147</v>
      </c>
      <c r="K3" s="5" t="s">
        <v>2</v>
      </c>
      <c r="L3" t="s">
        <v>146</v>
      </c>
      <c r="M3" t="s">
        <v>4</v>
      </c>
      <c r="N3" s="7" t="s">
        <v>5</v>
      </c>
      <c r="O3" t="s">
        <v>147</v>
      </c>
    </row>
    <row r="4" spans="1:16">
      <c r="B4" t="s">
        <v>6</v>
      </c>
      <c r="C4" s="15">
        <v>40989</v>
      </c>
      <c r="D4" s="15">
        <v>20910</v>
      </c>
      <c r="E4" t="s">
        <v>6</v>
      </c>
      <c r="K4" s="15">
        <v>40989</v>
      </c>
      <c r="N4" s="15">
        <v>20910</v>
      </c>
    </row>
    <row r="5" spans="1:16">
      <c r="B5" t="s">
        <v>7</v>
      </c>
      <c r="C5" s="15">
        <v>42156</v>
      </c>
      <c r="D5" s="15">
        <v>22122</v>
      </c>
      <c r="E5" t="s">
        <v>7</v>
      </c>
      <c r="F5" s="15">
        <f>C5-C4</f>
        <v>1167</v>
      </c>
      <c r="G5" s="20">
        <f>F5/C4*100</f>
        <v>2.8471053209397645</v>
      </c>
      <c r="H5" s="15">
        <f t="shared" ref="H5:H24" si="0">D5-D4</f>
        <v>1212</v>
      </c>
      <c r="I5" s="20">
        <f>H5/D4*100</f>
        <v>5.796269727403156</v>
      </c>
      <c r="K5" s="15">
        <v>42156</v>
      </c>
      <c r="L5" s="15">
        <v>1167</v>
      </c>
      <c r="M5" s="35">
        <v>2.8471053209397645</v>
      </c>
      <c r="N5" s="15">
        <v>22122</v>
      </c>
      <c r="O5" s="15">
        <v>1212</v>
      </c>
      <c r="P5" s="35">
        <v>5.796269727403156</v>
      </c>
    </row>
    <row r="6" spans="1:16">
      <c r="B6" t="s">
        <v>8</v>
      </c>
      <c r="C6" s="15">
        <v>41700</v>
      </c>
      <c r="D6" s="15">
        <v>22665</v>
      </c>
      <c r="E6" t="s">
        <v>8</v>
      </c>
      <c r="F6" s="15">
        <f t="shared" ref="F6:F24" si="1">C6-C5</f>
        <v>-456</v>
      </c>
      <c r="G6" s="20">
        <f t="shared" ref="G6:G24" si="2">F6/C5*100</f>
        <v>-1.0816965556504412</v>
      </c>
      <c r="H6" s="15">
        <f t="shared" si="0"/>
        <v>543</v>
      </c>
      <c r="I6" s="20">
        <f t="shared" ref="I6:I24" si="3">H6/D5*100</f>
        <v>2.454570111201519</v>
      </c>
      <c r="K6" s="15">
        <v>41700</v>
      </c>
      <c r="L6" s="15">
        <v>-456</v>
      </c>
      <c r="M6" s="35">
        <v>-1.0816965556504412</v>
      </c>
      <c r="N6" s="15">
        <v>22665</v>
      </c>
      <c r="O6" s="15">
        <v>543</v>
      </c>
      <c r="P6" s="35">
        <v>2.454570111201519</v>
      </c>
    </row>
    <row r="7" spans="1:16">
      <c r="B7" t="s">
        <v>9</v>
      </c>
      <c r="C7" s="15">
        <v>41223</v>
      </c>
      <c r="D7" s="15">
        <v>22764</v>
      </c>
      <c r="E7" t="s">
        <v>9</v>
      </c>
      <c r="F7" s="15">
        <f t="shared" si="1"/>
        <v>-477</v>
      </c>
      <c r="G7" s="20">
        <f t="shared" si="2"/>
        <v>-1.1438848920863309</v>
      </c>
      <c r="H7" s="15">
        <f t="shared" si="0"/>
        <v>99</v>
      </c>
      <c r="I7" s="20">
        <f t="shared" si="3"/>
        <v>0.43679682329583064</v>
      </c>
      <c r="K7" s="15">
        <v>41223</v>
      </c>
      <c r="L7" s="15">
        <v>-477</v>
      </c>
      <c r="M7" s="35">
        <v>-1.1438848920863309</v>
      </c>
      <c r="N7" s="15">
        <v>22764</v>
      </c>
      <c r="O7" s="15">
        <v>99</v>
      </c>
      <c r="P7" s="35">
        <v>0.43679682329583064</v>
      </c>
    </row>
    <row r="8" spans="1:16">
      <c r="B8" t="s">
        <v>10</v>
      </c>
      <c r="C8" s="15">
        <v>41583</v>
      </c>
      <c r="D8" s="15">
        <v>22758</v>
      </c>
      <c r="E8" t="s">
        <v>10</v>
      </c>
      <c r="F8" s="15">
        <f t="shared" si="1"/>
        <v>360</v>
      </c>
      <c r="G8" s="20">
        <f t="shared" si="2"/>
        <v>0.87329888654391963</v>
      </c>
      <c r="H8" s="15">
        <f t="shared" si="0"/>
        <v>-6</v>
      </c>
      <c r="I8" s="20">
        <f t="shared" si="3"/>
        <v>-2.6357406431207171E-2</v>
      </c>
      <c r="K8" s="15">
        <v>41583</v>
      </c>
      <c r="L8" s="15">
        <v>360</v>
      </c>
      <c r="M8" s="35">
        <v>0.87329888654391963</v>
      </c>
      <c r="N8" s="15">
        <v>22758</v>
      </c>
      <c r="O8" s="15">
        <v>-6</v>
      </c>
      <c r="P8" s="35">
        <v>-2.6357406431207171E-2</v>
      </c>
    </row>
    <row r="9" spans="1:16">
      <c r="B9" t="s">
        <v>11</v>
      </c>
      <c r="C9" s="15">
        <v>42189</v>
      </c>
      <c r="D9" s="15">
        <v>22722</v>
      </c>
      <c r="E9" t="s">
        <v>11</v>
      </c>
      <c r="F9" s="15">
        <f t="shared" si="1"/>
        <v>606</v>
      </c>
      <c r="G9" s="20">
        <f t="shared" si="2"/>
        <v>1.4573263112329558</v>
      </c>
      <c r="H9" s="15">
        <f t="shared" si="0"/>
        <v>-36</v>
      </c>
      <c r="I9" s="20">
        <f t="shared" si="3"/>
        <v>-0.15818613234906406</v>
      </c>
      <c r="K9" s="15">
        <v>42189</v>
      </c>
      <c r="L9" s="15">
        <v>606</v>
      </c>
      <c r="M9" s="35">
        <v>1.4573263112329558</v>
      </c>
      <c r="N9" s="15">
        <v>22722</v>
      </c>
      <c r="O9" s="15">
        <v>-36</v>
      </c>
      <c r="P9" s="35">
        <v>-0.15818613234906406</v>
      </c>
    </row>
    <row r="10" spans="1:16">
      <c r="B10" t="s">
        <v>12</v>
      </c>
      <c r="C10" s="15">
        <v>44796</v>
      </c>
      <c r="D10" s="15">
        <v>23724</v>
      </c>
      <c r="E10" t="s">
        <v>12</v>
      </c>
      <c r="F10" s="15">
        <f t="shared" si="1"/>
        <v>2607</v>
      </c>
      <c r="G10" s="20">
        <f t="shared" si="2"/>
        <v>6.1793358458365928</v>
      </c>
      <c r="H10" s="15">
        <f t="shared" si="0"/>
        <v>1002</v>
      </c>
      <c r="I10" s="20">
        <f t="shared" si="3"/>
        <v>4.409823078954318</v>
      </c>
      <c r="K10" s="15">
        <v>44796</v>
      </c>
      <c r="L10" s="15">
        <v>2607</v>
      </c>
      <c r="M10" s="35">
        <v>6.1793358458365928</v>
      </c>
      <c r="N10" s="15">
        <v>23724</v>
      </c>
      <c r="O10" s="15">
        <v>1002</v>
      </c>
      <c r="P10" s="35">
        <v>4.409823078954318</v>
      </c>
    </row>
    <row r="11" spans="1:16">
      <c r="B11" t="s">
        <v>13</v>
      </c>
      <c r="C11" s="15">
        <v>46935</v>
      </c>
      <c r="D11" s="15">
        <v>23676</v>
      </c>
      <c r="E11" t="s">
        <v>13</v>
      </c>
      <c r="F11" s="15">
        <f t="shared" si="1"/>
        <v>2139</v>
      </c>
      <c r="G11" s="20">
        <f t="shared" si="2"/>
        <v>4.7749799089204394</v>
      </c>
      <c r="H11" s="15">
        <f t="shared" si="0"/>
        <v>-48</v>
      </c>
      <c r="I11" s="20">
        <f t="shared" si="3"/>
        <v>-0.20232675771370764</v>
      </c>
      <c r="K11" s="15">
        <v>46935</v>
      </c>
      <c r="L11" s="15">
        <v>2139</v>
      </c>
      <c r="M11" s="35">
        <v>4.7749799089204394</v>
      </c>
      <c r="N11" s="15">
        <v>23676</v>
      </c>
      <c r="O11" s="15">
        <v>-48</v>
      </c>
      <c r="P11" s="35">
        <v>-0.20232675771370764</v>
      </c>
    </row>
    <row r="12" spans="1:16">
      <c r="B12" t="s">
        <v>14</v>
      </c>
      <c r="C12" s="15">
        <v>47760</v>
      </c>
      <c r="D12" s="15">
        <v>23727</v>
      </c>
      <c r="E12" t="s">
        <v>14</v>
      </c>
      <c r="F12" s="15">
        <f t="shared" si="1"/>
        <v>825</v>
      </c>
      <c r="G12" s="20">
        <f t="shared" si="2"/>
        <v>1.757750079897731</v>
      </c>
      <c r="H12" s="15">
        <f t="shared" si="0"/>
        <v>51</v>
      </c>
      <c r="I12" s="20">
        <f t="shared" si="3"/>
        <v>0.21540800810947794</v>
      </c>
      <c r="K12" s="15">
        <v>47760</v>
      </c>
      <c r="L12" s="15">
        <v>825</v>
      </c>
      <c r="M12" s="35">
        <v>1.757750079897731</v>
      </c>
      <c r="N12" s="15">
        <v>23727</v>
      </c>
      <c r="O12" s="15">
        <v>51</v>
      </c>
      <c r="P12" s="35">
        <v>0.21540800810947794</v>
      </c>
    </row>
    <row r="13" spans="1:16">
      <c r="B13" t="s">
        <v>15</v>
      </c>
      <c r="C13" s="15">
        <v>50574</v>
      </c>
      <c r="D13" s="15">
        <v>24621</v>
      </c>
      <c r="E13" t="s">
        <v>15</v>
      </c>
      <c r="F13" s="15">
        <f t="shared" si="1"/>
        <v>2814</v>
      </c>
      <c r="G13" s="20">
        <f t="shared" si="2"/>
        <v>5.891959798994975</v>
      </c>
      <c r="H13" s="15">
        <f t="shared" si="0"/>
        <v>894</v>
      </c>
      <c r="I13" s="20">
        <f t="shared" si="3"/>
        <v>3.7678594006827666</v>
      </c>
      <c r="K13" s="15">
        <v>50574</v>
      </c>
      <c r="L13" s="15">
        <v>2814</v>
      </c>
      <c r="M13" s="35">
        <v>5.891959798994975</v>
      </c>
      <c r="N13" s="15">
        <v>24621</v>
      </c>
      <c r="O13" s="15">
        <v>894</v>
      </c>
      <c r="P13" s="35">
        <v>3.7678594006827666</v>
      </c>
    </row>
    <row r="14" spans="1:16">
      <c r="B14" t="s">
        <v>16</v>
      </c>
      <c r="C14" s="15">
        <v>55638</v>
      </c>
      <c r="D14" s="15">
        <v>26595</v>
      </c>
      <c r="E14" t="s">
        <v>16</v>
      </c>
      <c r="F14" s="15">
        <f t="shared" si="1"/>
        <v>5064</v>
      </c>
      <c r="G14" s="20">
        <f t="shared" si="2"/>
        <v>10.013050183888955</v>
      </c>
      <c r="H14" s="15">
        <f t="shared" si="0"/>
        <v>1974</v>
      </c>
      <c r="I14" s="20">
        <f t="shared" si="3"/>
        <v>8.0175459973193615</v>
      </c>
      <c r="K14" s="15">
        <v>55638</v>
      </c>
      <c r="L14" s="15">
        <v>5064</v>
      </c>
      <c r="M14" s="35">
        <v>10.013050183888955</v>
      </c>
      <c r="N14" s="15">
        <v>26595</v>
      </c>
      <c r="O14" s="15">
        <v>1974</v>
      </c>
      <c r="P14" s="35">
        <v>8.0175459973193615</v>
      </c>
    </row>
    <row r="15" spans="1:16">
      <c r="B15" t="s">
        <v>17</v>
      </c>
      <c r="C15" s="15">
        <v>60297</v>
      </c>
      <c r="D15" s="15">
        <v>29874</v>
      </c>
      <c r="E15" t="s">
        <v>17</v>
      </c>
      <c r="F15" s="15">
        <f t="shared" si="1"/>
        <v>4659</v>
      </c>
      <c r="G15" s="20">
        <f t="shared" si="2"/>
        <v>8.3737733203925373</v>
      </c>
      <c r="H15" s="15">
        <f t="shared" si="0"/>
        <v>3279</v>
      </c>
      <c r="I15" s="20">
        <f t="shared" si="3"/>
        <v>12.329385222786238</v>
      </c>
      <c r="K15" s="15">
        <v>60297</v>
      </c>
      <c r="L15" s="15">
        <v>4659</v>
      </c>
      <c r="M15" s="35">
        <v>8.3737733203925373</v>
      </c>
      <c r="N15" s="15">
        <v>29874</v>
      </c>
      <c r="O15" s="15">
        <v>3279</v>
      </c>
      <c r="P15" s="35">
        <v>12.329385222786238</v>
      </c>
    </row>
    <row r="16" spans="1:16">
      <c r="B16" t="s">
        <v>18</v>
      </c>
      <c r="C16" s="15">
        <v>63591</v>
      </c>
      <c r="D16" s="15">
        <v>32511</v>
      </c>
      <c r="E16" t="s">
        <v>18</v>
      </c>
      <c r="F16" s="15">
        <f t="shared" si="1"/>
        <v>3294</v>
      </c>
      <c r="G16" s="20">
        <f t="shared" si="2"/>
        <v>5.462958356137122</v>
      </c>
      <c r="H16" s="15">
        <f t="shared" si="0"/>
        <v>2637</v>
      </c>
      <c r="I16" s="20">
        <f t="shared" si="3"/>
        <v>8.8270737095802367</v>
      </c>
      <c r="K16" s="15">
        <v>63591</v>
      </c>
      <c r="L16" s="15">
        <v>3294</v>
      </c>
      <c r="M16" s="35">
        <v>5.462958356137122</v>
      </c>
      <c r="N16" s="15">
        <v>32511</v>
      </c>
      <c r="O16" s="15">
        <v>2637</v>
      </c>
      <c r="P16" s="35">
        <v>8.8270737095802367</v>
      </c>
    </row>
    <row r="17" spans="1:16">
      <c r="B17" t="s">
        <v>19</v>
      </c>
      <c r="C17" s="15">
        <v>64875</v>
      </c>
      <c r="D17" s="15">
        <v>34455</v>
      </c>
      <c r="E17" t="s">
        <v>19</v>
      </c>
      <c r="F17" s="15">
        <f t="shared" si="1"/>
        <v>1284</v>
      </c>
      <c r="G17" s="20">
        <f t="shared" si="2"/>
        <v>2.019153653818937</v>
      </c>
      <c r="H17" s="15">
        <f t="shared" si="0"/>
        <v>1944</v>
      </c>
      <c r="I17" s="20">
        <f t="shared" si="3"/>
        <v>5.9795146258189531</v>
      </c>
      <c r="K17" s="15">
        <v>64875</v>
      </c>
      <c r="L17" s="15">
        <v>1284</v>
      </c>
      <c r="M17" s="35">
        <v>2.019153653818937</v>
      </c>
      <c r="N17" s="15">
        <v>34455</v>
      </c>
      <c r="O17" s="15">
        <v>1944</v>
      </c>
      <c r="P17" s="35">
        <v>5.9795146258189531</v>
      </c>
    </row>
    <row r="18" spans="1:16">
      <c r="B18" t="s">
        <v>20</v>
      </c>
      <c r="C18" s="15">
        <v>66966</v>
      </c>
      <c r="D18" s="15">
        <v>36723</v>
      </c>
      <c r="E18" t="s">
        <v>20</v>
      </c>
      <c r="F18" s="15">
        <f t="shared" si="1"/>
        <v>2091</v>
      </c>
      <c r="G18" s="20">
        <f t="shared" si="2"/>
        <v>3.2231213872832369</v>
      </c>
      <c r="H18" s="15">
        <f t="shared" si="0"/>
        <v>2268</v>
      </c>
      <c r="I18" s="20">
        <f t="shared" si="3"/>
        <v>6.5824989116238575</v>
      </c>
      <c r="K18" s="15">
        <v>66966</v>
      </c>
      <c r="L18" s="15">
        <v>2091</v>
      </c>
      <c r="M18" s="35">
        <v>3.2231213872832369</v>
      </c>
      <c r="N18" s="15">
        <v>36723</v>
      </c>
      <c r="O18" s="15">
        <v>2268</v>
      </c>
      <c r="P18" s="35">
        <v>6.5824989116238575</v>
      </c>
    </row>
    <row r="19" spans="1:16">
      <c r="B19" t="s">
        <v>21</v>
      </c>
      <c r="C19" s="15">
        <v>71034</v>
      </c>
      <c r="D19" s="15">
        <v>38601</v>
      </c>
      <c r="E19" t="s">
        <v>21</v>
      </c>
      <c r="F19" s="15">
        <f t="shared" si="1"/>
        <v>4068</v>
      </c>
      <c r="G19" s="20">
        <f t="shared" si="2"/>
        <v>6.074724487053131</v>
      </c>
      <c r="H19" s="15">
        <f t="shared" si="0"/>
        <v>1878</v>
      </c>
      <c r="I19" s="20">
        <f t="shared" si="3"/>
        <v>5.1139612776733925</v>
      </c>
      <c r="K19" s="15">
        <v>71034</v>
      </c>
      <c r="L19" s="15">
        <v>4068</v>
      </c>
      <c r="M19" s="35">
        <v>6.074724487053131</v>
      </c>
      <c r="N19" s="15">
        <v>38601</v>
      </c>
      <c r="O19" s="15">
        <v>1878</v>
      </c>
      <c r="P19" s="35">
        <v>5.1139612776733925</v>
      </c>
    </row>
    <row r="20" spans="1:16">
      <c r="B20" t="s">
        <v>22</v>
      </c>
      <c r="C20" s="15">
        <v>73494</v>
      </c>
      <c r="D20" s="15">
        <v>40260</v>
      </c>
      <c r="E20" t="s">
        <v>22</v>
      </c>
      <c r="F20" s="15">
        <f t="shared" si="1"/>
        <v>2460</v>
      </c>
      <c r="G20" s="20">
        <f t="shared" si="2"/>
        <v>3.4631303319537121</v>
      </c>
      <c r="H20" s="15">
        <f t="shared" si="0"/>
        <v>1659</v>
      </c>
      <c r="I20" s="20">
        <f t="shared" si="3"/>
        <v>4.2978161187534001</v>
      </c>
      <c r="K20" s="15">
        <v>73494</v>
      </c>
      <c r="L20" s="15">
        <v>2460</v>
      </c>
      <c r="M20" s="35">
        <v>3.4631303319537121</v>
      </c>
      <c r="N20" s="15">
        <v>40260</v>
      </c>
      <c r="O20" s="15">
        <v>1659</v>
      </c>
      <c r="P20" s="35">
        <v>4.2978161187534001</v>
      </c>
    </row>
    <row r="21" spans="1:16">
      <c r="B21" t="s">
        <v>23</v>
      </c>
      <c r="C21" s="15">
        <v>77484</v>
      </c>
      <c r="D21" s="15">
        <v>43158</v>
      </c>
      <c r="E21" t="s">
        <v>23</v>
      </c>
      <c r="F21" s="15">
        <f t="shared" si="1"/>
        <v>3990</v>
      </c>
      <c r="G21" s="20">
        <f t="shared" si="2"/>
        <v>5.4290146134378316</v>
      </c>
      <c r="H21" s="15">
        <f t="shared" si="0"/>
        <v>2898</v>
      </c>
      <c r="I21" s="20">
        <f t="shared" si="3"/>
        <v>7.1982116244411323</v>
      </c>
      <c r="K21" s="15">
        <v>77484</v>
      </c>
      <c r="L21" s="15">
        <v>3990</v>
      </c>
      <c r="M21" s="35">
        <v>5.4290146134378316</v>
      </c>
      <c r="N21" s="15">
        <v>43158</v>
      </c>
      <c r="O21" s="15">
        <v>2898</v>
      </c>
      <c r="P21" s="35">
        <v>7.1982116244411323</v>
      </c>
    </row>
    <row r="22" spans="1:16">
      <c r="B22" t="s">
        <v>24</v>
      </c>
      <c r="C22" s="15">
        <v>80715</v>
      </c>
      <c r="D22" s="15">
        <v>45102</v>
      </c>
      <c r="E22" t="s">
        <v>24</v>
      </c>
      <c r="F22" s="15">
        <f t="shared" si="1"/>
        <v>3231</v>
      </c>
      <c r="G22" s="20">
        <f t="shared" si="2"/>
        <v>4.1698931392287442</v>
      </c>
      <c r="H22" s="15">
        <f t="shared" si="0"/>
        <v>1944</v>
      </c>
      <c r="I22" s="20">
        <f t="shared" si="3"/>
        <v>4.5043792576115669</v>
      </c>
      <c r="K22" s="15">
        <v>80715</v>
      </c>
      <c r="L22" s="15">
        <v>3231</v>
      </c>
      <c r="M22" s="35">
        <v>4.1698931392287442</v>
      </c>
      <c r="N22" s="15">
        <v>45102</v>
      </c>
      <c r="O22" s="15">
        <v>1944</v>
      </c>
      <c r="P22" s="35">
        <v>4.5043792576115669</v>
      </c>
    </row>
    <row r="23" spans="1:16">
      <c r="B23" t="s">
        <v>25</v>
      </c>
      <c r="C23" s="15">
        <v>83379</v>
      </c>
      <c r="D23" s="15">
        <v>46782</v>
      </c>
      <c r="E23" t="s">
        <v>25</v>
      </c>
      <c r="F23" s="15">
        <f t="shared" si="1"/>
        <v>2664</v>
      </c>
      <c r="G23" s="20">
        <f t="shared" si="2"/>
        <v>3.3005017654711017</v>
      </c>
      <c r="H23" s="15">
        <f t="shared" si="0"/>
        <v>1680</v>
      </c>
      <c r="I23" s="20">
        <f t="shared" si="3"/>
        <v>3.724890248769456</v>
      </c>
      <c r="K23" s="15">
        <v>83379</v>
      </c>
      <c r="L23" s="15">
        <v>2664</v>
      </c>
      <c r="M23" s="35">
        <v>3.3005017654711017</v>
      </c>
      <c r="N23" s="15">
        <v>46782</v>
      </c>
      <c r="O23" s="15">
        <v>1680</v>
      </c>
      <c r="P23" s="35">
        <v>3.724890248769456</v>
      </c>
    </row>
    <row r="24" spans="1:16">
      <c r="B24" t="s">
        <v>26</v>
      </c>
      <c r="C24" s="15">
        <v>85794</v>
      </c>
      <c r="D24" s="15">
        <v>48021</v>
      </c>
      <c r="E24" t="s">
        <v>26</v>
      </c>
      <c r="F24" s="15">
        <f t="shared" si="1"/>
        <v>2415</v>
      </c>
      <c r="G24" s="20">
        <f t="shared" si="2"/>
        <v>2.8964127658043393</v>
      </c>
      <c r="H24" s="15">
        <f t="shared" si="0"/>
        <v>1239</v>
      </c>
      <c r="I24" s="20">
        <f t="shared" si="3"/>
        <v>2.6484545337950491</v>
      </c>
      <c r="K24" s="15">
        <v>85794</v>
      </c>
      <c r="L24" s="15">
        <v>2415</v>
      </c>
      <c r="M24" s="35">
        <v>2.8964127658043393</v>
      </c>
      <c r="N24" s="15">
        <v>48021</v>
      </c>
      <c r="O24" s="15">
        <v>1239</v>
      </c>
      <c r="P24" s="35">
        <v>2.6484545337950491</v>
      </c>
    </row>
    <row r="25" spans="1:16">
      <c r="B25" t="s">
        <v>31</v>
      </c>
      <c r="C25" s="15">
        <v>89700</v>
      </c>
      <c r="D25" s="15">
        <v>48750</v>
      </c>
      <c r="E25" s="6">
        <v>2013</v>
      </c>
      <c r="F25" s="15">
        <f>C25-C24</f>
        <v>3906</v>
      </c>
      <c r="G25" s="20">
        <f>F25/C24*100</f>
        <v>4.5527659276872505</v>
      </c>
      <c r="H25" s="15">
        <f>D25-D24</f>
        <v>729</v>
      </c>
      <c r="I25" s="20">
        <f>H25/D24*100</f>
        <v>1.5180858374461175</v>
      </c>
      <c r="K25" s="15">
        <v>89700</v>
      </c>
      <c r="L25" s="15">
        <v>3906</v>
      </c>
      <c r="M25" s="35">
        <v>4.5527659276872505</v>
      </c>
      <c r="N25" s="15">
        <v>48750</v>
      </c>
      <c r="O25" s="15">
        <v>729</v>
      </c>
      <c r="P25" s="35">
        <v>1.5180858374461175</v>
      </c>
    </row>
    <row r="26" spans="1:16">
      <c r="B26" t="s">
        <v>373</v>
      </c>
      <c r="C26" s="15">
        <v>91986</v>
      </c>
      <c r="D26" s="15">
        <v>49131</v>
      </c>
      <c r="E26" t="s">
        <v>373</v>
      </c>
      <c r="F26" s="15">
        <f>C26-C25</f>
        <v>2286</v>
      </c>
      <c r="G26" s="20">
        <f>F26/C25*100</f>
        <v>2.5484949832775921</v>
      </c>
      <c r="H26" s="15">
        <f>D26-D25</f>
        <v>381</v>
      </c>
      <c r="I26" s="20">
        <f>H26/D25*100</f>
        <v>0.78153846153846152</v>
      </c>
      <c r="K26" s="15">
        <v>91986</v>
      </c>
      <c r="L26" s="15">
        <v>2286</v>
      </c>
      <c r="M26" s="35">
        <v>2.5484949832775921</v>
      </c>
      <c r="N26" s="15">
        <v>49131</v>
      </c>
      <c r="O26" s="15">
        <v>381</v>
      </c>
      <c r="P26" s="35">
        <v>0.78153846153846152</v>
      </c>
    </row>
    <row r="28" spans="1:16">
      <c r="A28" s="2" t="s">
        <v>27</v>
      </c>
      <c r="B28" t="s">
        <v>1</v>
      </c>
      <c r="C28" s="5" t="s">
        <v>2</v>
      </c>
      <c r="D28" s="7" t="s">
        <v>5</v>
      </c>
      <c r="E28" s="5"/>
      <c r="F28" t="s">
        <v>146</v>
      </c>
      <c r="H28" t="s">
        <v>147</v>
      </c>
      <c r="K28" s="5" t="s">
        <v>2</v>
      </c>
      <c r="L28" t="s">
        <v>146</v>
      </c>
      <c r="N28" s="7" t="s">
        <v>5</v>
      </c>
      <c r="O28" t="s">
        <v>147</v>
      </c>
    </row>
    <row r="29" spans="1:16">
      <c r="B29" s="8" t="s">
        <v>6</v>
      </c>
      <c r="C29" s="15">
        <v>27873</v>
      </c>
      <c r="D29" s="15">
        <v>4203</v>
      </c>
      <c r="E29" t="s">
        <v>6</v>
      </c>
      <c r="K29" s="15">
        <v>27873</v>
      </c>
      <c r="N29" s="15">
        <v>4203</v>
      </c>
    </row>
    <row r="30" spans="1:16">
      <c r="B30" s="8" t="s">
        <v>7</v>
      </c>
      <c r="C30" s="15">
        <v>27786</v>
      </c>
      <c r="D30" s="15">
        <v>4350</v>
      </c>
      <c r="E30" t="s">
        <v>7</v>
      </c>
      <c r="F30" s="15">
        <f t="shared" ref="F30:F50" si="4">C30-C29</f>
        <v>-87</v>
      </c>
      <c r="G30" s="20">
        <f>F30/C29*100</f>
        <v>-0.31213001829727693</v>
      </c>
      <c r="H30" s="15">
        <f>D30-D29</f>
        <v>147</v>
      </c>
      <c r="I30" s="20">
        <f t="shared" ref="I30:I50" si="5">H30/D29*100</f>
        <v>3.4975017844396863</v>
      </c>
      <c r="K30" s="15">
        <v>27786</v>
      </c>
      <c r="L30">
        <v>-87</v>
      </c>
      <c r="M30" s="35">
        <v>-0.31213001829727693</v>
      </c>
      <c r="N30" s="15">
        <v>4350</v>
      </c>
      <c r="O30" s="15">
        <v>147</v>
      </c>
      <c r="P30" s="35">
        <v>3.4975017844396863</v>
      </c>
    </row>
    <row r="31" spans="1:16">
      <c r="B31" s="8" t="s">
        <v>8</v>
      </c>
      <c r="C31" s="15">
        <v>28083</v>
      </c>
      <c r="D31" s="15">
        <v>4479</v>
      </c>
      <c r="E31" t="s">
        <v>8</v>
      </c>
      <c r="F31" s="15">
        <f t="shared" si="4"/>
        <v>297</v>
      </c>
      <c r="G31" s="20">
        <f t="shared" ref="G31:G50" si="6">F31/C30*100</f>
        <v>1.0688836104513064</v>
      </c>
      <c r="H31" s="15">
        <f t="shared" ref="H31:H50" si="7">D31-D30</f>
        <v>129</v>
      </c>
      <c r="I31" s="20">
        <f t="shared" si="5"/>
        <v>2.9655172413793105</v>
      </c>
      <c r="K31" s="15">
        <v>28083</v>
      </c>
      <c r="L31">
        <v>297</v>
      </c>
      <c r="M31" s="35">
        <v>1.0688836104513064</v>
      </c>
      <c r="N31" s="15">
        <v>4479</v>
      </c>
      <c r="O31" s="15">
        <v>129</v>
      </c>
      <c r="P31" s="35">
        <v>2.9655172413793105</v>
      </c>
    </row>
    <row r="32" spans="1:16">
      <c r="B32" s="8" t="s">
        <v>9</v>
      </c>
      <c r="C32" s="15">
        <v>28074</v>
      </c>
      <c r="D32" s="15">
        <v>4539</v>
      </c>
      <c r="E32" t="s">
        <v>9</v>
      </c>
      <c r="F32" s="15">
        <f t="shared" si="4"/>
        <v>-9</v>
      </c>
      <c r="G32" s="20">
        <f t="shared" si="6"/>
        <v>-3.2047858134814658E-2</v>
      </c>
      <c r="H32" s="15">
        <f t="shared" si="7"/>
        <v>60</v>
      </c>
      <c r="I32" s="20">
        <f t="shared" si="5"/>
        <v>1.3395847287340925</v>
      </c>
      <c r="K32" s="15">
        <v>28074</v>
      </c>
      <c r="L32">
        <v>-9</v>
      </c>
      <c r="M32" s="35">
        <v>-3.2047858134814658E-2</v>
      </c>
      <c r="N32" s="15">
        <v>4539</v>
      </c>
      <c r="O32" s="15">
        <v>60</v>
      </c>
      <c r="P32" s="35">
        <v>1.3395847287340925</v>
      </c>
    </row>
    <row r="33" spans="2:16">
      <c r="B33" s="8" t="s">
        <v>10</v>
      </c>
      <c r="C33" s="15">
        <v>27510</v>
      </c>
      <c r="D33" s="15">
        <v>4437</v>
      </c>
      <c r="E33" t="s">
        <v>10</v>
      </c>
      <c r="F33" s="15">
        <f t="shared" si="4"/>
        <v>-564</v>
      </c>
      <c r="G33" s="20">
        <f t="shared" si="6"/>
        <v>-2.0089762769822612</v>
      </c>
      <c r="H33" s="15">
        <f t="shared" si="7"/>
        <v>-102</v>
      </c>
      <c r="I33" s="20">
        <f t="shared" si="5"/>
        <v>-2.2471910112359552</v>
      </c>
      <c r="K33" s="15">
        <v>27510</v>
      </c>
      <c r="L33">
        <v>-564</v>
      </c>
      <c r="M33" s="35">
        <v>-2.0089762769822612</v>
      </c>
      <c r="N33" s="15">
        <v>4437</v>
      </c>
      <c r="O33" s="15">
        <v>-102</v>
      </c>
      <c r="P33" s="35">
        <v>-2.2471910112359552</v>
      </c>
    </row>
    <row r="34" spans="2:16">
      <c r="B34" s="8" t="s">
        <v>11</v>
      </c>
      <c r="C34" s="15">
        <v>27660</v>
      </c>
      <c r="D34" s="15">
        <v>4278</v>
      </c>
      <c r="E34" t="s">
        <v>11</v>
      </c>
      <c r="F34" s="15">
        <f t="shared" si="4"/>
        <v>150</v>
      </c>
      <c r="G34" s="20">
        <f t="shared" si="6"/>
        <v>0.54525627044711011</v>
      </c>
      <c r="H34" s="15">
        <f t="shared" si="7"/>
        <v>-159</v>
      </c>
      <c r="I34" s="20">
        <f t="shared" si="5"/>
        <v>-3.583502366463827</v>
      </c>
      <c r="K34" s="15">
        <v>27660</v>
      </c>
      <c r="L34">
        <v>150</v>
      </c>
      <c r="M34" s="35">
        <v>0.54525627044711011</v>
      </c>
      <c r="N34" s="15">
        <v>4278</v>
      </c>
      <c r="O34" s="15">
        <v>-159</v>
      </c>
      <c r="P34" s="35">
        <v>-3.583502366463827</v>
      </c>
    </row>
    <row r="35" spans="2:16">
      <c r="B35" s="8" t="s">
        <v>28</v>
      </c>
      <c r="C35" s="15">
        <v>26499</v>
      </c>
      <c r="D35" s="15">
        <v>2781</v>
      </c>
      <c r="E35" t="s">
        <v>12</v>
      </c>
      <c r="F35" s="15">
        <f t="shared" si="4"/>
        <v>-1161</v>
      </c>
      <c r="G35" s="20">
        <f t="shared" si="6"/>
        <v>-4.1973969631236443</v>
      </c>
      <c r="H35" s="15">
        <f t="shared" si="7"/>
        <v>-1497</v>
      </c>
      <c r="I35" s="20">
        <f t="shared" si="5"/>
        <v>-34.9929873772791</v>
      </c>
      <c r="K35" s="15">
        <v>26499</v>
      </c>
      <c r="L35">
        <v>-1161</v>
      </c>
      <c r="M35" s="35">
        <v>-4.1973969631236443</v>
      </c>
      <c r="N35" s="15">
        <v>2781</v>
      </c>
      <c r="O35" s="15">
        <v>-1497</v>
      </c>
      <c r="P35" s="35">
        <v>-34.9929873772791</v>
      </c>
    </row>
    <row r="36" spans="2:16">
      <c r="B36" s="8" t="s">
        <v>13</v>
      </c>
      <c r="C36" s="15">
        <v>27480</v>
      </c>
      <c r="D36" s="15">
        <v>2805</v>
      </c>
      <c r="E36" t="s">
        <v>13</v>
      </c>
      <c r="F36" s="15">
        <f t="shared" si="4"/>
        <v>981</v>
      </c>
      <c r="G36" s="20">
        <f t="shared" si="6"/>
        <v>3.7020264915657193</v>
      </c>
      <c r="H36" s="15">
        <f t="shared" si="7"/>
        <v>24</v>
      </c>
      <c r="I36" s="20">
        <f t="shared" si="5"/>
        <v>0.86299892125134836</v>
      </c>
      <c r="K36" s="15">
        <v>27480</v>
      </c>
      <c r="L36">
        <v>981</v>
      </c>
      <c r="M36" s="35">
        <v>3.7020264915657193</v>
      </c>
      <c r="N36" s="15">
        <v>2805</v>
      </c>
      <c r="O36" s="15">
        <v>24</v>
      </c>
      <c r="P36" s="35">
        <v>0.86299892125134836</v>
      </c>
    </row>
    <row r="37" spans="2:16">
      <c r="B37" s="8" t="s">
        <v>14</v>
      </c>
      <c r="C37" s="15">
        <v>28080</v>
      </c>
      <c r="D37" s="15">
        <v>2880</v>
      </c>
      <c r="E37" t="s">
        <v>14</v>
      </c>
      <c r="F37" s="15">
        <f t="shared" si="4"/>
        <v>600</v>
      </c>
      <c r="G37" s="20">
        <f t="shared" si="6"/>
        <v>2.1834061135371177</v>
      </c>
      <c r="H37" s="15">
        <f t="shared" si="7"/>
        <v>75</v>
      </c>
      <c r="I37" s="20">
        <f t="shared" si="5"/>
        <v>2.6737967914438503</v>
      </c>
      <c r="K37" s="15">
        <v>28080</v>
      </c>
      <c r="L37">
        <v>600</v>
      </c>
      <c r="M37" s="35">
        <v>2.1834061135371177</v>
      </c>
      <c r="N37" s="15">
        <v>2880</v>
      </c>
      <c r="O37" s="15">
        <v>75</v>
      </c>
      <c r="P37" s="35">
        <v>2.6737967914438503</v>
      </c>
    </row>
    <row r="38" spans="2:16">
      <c r="B38" s="8" t="s">
        <v>15</v>
      </c>
      <c r="C38" s="15">
        <v>29775</v>
      </c>
      <c r="D38" s="15">
        <v>2856</v>
      </c>
      <c r="E38" t="s">
        <v>15</v>
      </c>
      <c r="F38" s="15">
        <f t="shared" si="4"/>
        <v>1695</v>
      </c>
      <c r="G38" s="20">
        <f t="shared" si="6"/>
        <v>6.0363247863247862</v>
      </c>
      <c r="H38" s="15">
        <f t="shared" si="7"/>
        <v>-24</v>
      </c>
      <c r="I38" s="20">
        <f t="shared" si="5"/>
        <v>-0.83333333333333337</v>
      </c>
      <c r="K38" s="15">
        <v>29775</v>
      </c>
      <c r="L38">
        <v>1695</v>
      </c>
      <c r="M38" s="35">
        <v>6.0363247863247862</v>
      </c>
      <c r="N38" s="15">
        <v>2856</v>
      </c>
      <c r="O38" s="15">
        <v>-24</v>
      </c>
      <c r="P38" s="35">
        <v>-0.83333333333333337</v>
      </c>
    </row>
    <row r="39" spans="2:16">
      <c r="B39" s="8" t="s">
        <v>16</v>
      </c>
      <c r="C39" s="15">
        <v>31080</v>
      </c>
      <c r="D39" s="15">
        <v>2871</v>
      </c>
      <c r="E39" t="s">
        <v>16</v>
      </c>
      <c r="F39" s="15">
        <f t="shared" si="4"/>
        <v>1305</v>
      </c>
      <c r="G39" s="20">
        <f t="shared" si="6"/>
        <v>4.382871536523929</v>
      </c>
      <c r="H39" s="15">
        <f t="shared" si="7"/>
        <v>15</v>
      </c>
      <c r="I39" s="20">
        <f t="shared" si="5"/>
        <v>0.52521008403361347</v>
      </c>
      <c r="K39" s="15">
        <v>31080</v>
      </c>
      <c r="L39">
        <v>1305</v>
      </c>
      <c r="M39" s="35">
        <v>4.382871536523929</v>
      </c>
      <c r="N39" s="15">
        <v>2871</v>
      </c>
      <c r="O39" s="15">
        <v>15</v>
      </c>
      <c r="P39" s="35">
        <v>0.52521008403361347</v>
      </c>
    </row>
    <row r="40" spans="2:16">
      <c r="B40" s="8" t="s">
        <v>17</v>
      </c>
      <c r="C40" s="15">
        <v>30207</v>
      </c>
      <c r="D40" s="15">
        <v>2280</v>
      </c>
      <c r="E40" t="s">
        <v>17</v>
      </c>
      <c r="F40" s="15">
        <f t="shared" si="4"/>
        <v>-873</v>
      </c>
      <c r="G40" s="20">
        <f t="shared" si="6"/>
        <v>-2.8088803088803087</v>
      </c>
      <c r="H40" s="15">
        <f t="shared" si="7"/>
        <v>-591</v>
      </c>
      <c r="I40" s="20">
        <f t="shared" si="5"/>
        <v>-20.585161964472309</v>
      </c>
      <c r="K40" s="15">
        <v>30207</v>
      </c>
      <c r="L40">
        <v>-873</v>
      </c>
      <c r="M40" s="35">
        <v>-2.8088803088803087</v>
      </c>
      <c r="N40" s="15">
        <v>2280</v>
      </c>
      <c r="O40" s="15">
        <v>-591</v>
      </c>
      <c r="P40" s="35">
        <v>-20.585161964472309</v>
      </c>
    </row>
    <row r="41" spans="2:16">
      <c r="B41" s="8" t="s">
        <v>18</v>
      </c>
      <c r="C41" s="15">
        <v>31200</v>
      </c>
      <c r="D41" s="15">
        <v>2340</v>
      </c>
      <c r="E41" t="s">
        <v>18</v>
      </c>
      <c r="F41" s="15">
        <f t="shared" si="4"/>
        <v>993</v>
      </c>
      <c r="G41" s="20">
        <f t="shared" si="6"/>
        <v>3.2873175091866123</v>
      </c>
      <c r="H41" s="15">
        <f t="shared" si="7"/>
        <v>60</v>
      </c>
      <c r="I41" s="20">
        <f t="shared" si="5"/>
        <v>2.6315789473684208</v>
      </c>
      <c r="K41" s="15">
        <v>31200</v>
      </c>
      <c r="L41">
        <v>993</v>
      </c>
      <c r="M41" s="35">
        <v>3.2873175091866123</v>
      </c>
      <c r="N41" s="15">
        <v>2340</v>
      </c>
      <c r="O41" s="15">
        <v>60</v>
      </c>
      <c r="P41" s="35">
        <v>2.6315789473684208</v>
      </c>
    </row>
    <row r="42" spans="2:16">
      <c r="B42" s="8" t="s">
        <v>19</v>
      </c>
      <c r="C42" s="15">
        <v>30144</v>
      </c>
      <c r="D42" s="15">
        <v>2430</v>
      </c>
      <c r="E42" t="s">
        <v>19</v>
      </c>
      <c r="F42" s="15">
        <f t="shared" si="4"/>
        <v>-1056</v>
      </c>
      <c r="G42" s="20">
        <f t="shared" si="6"/>
        <v>-3.3846153846153846</v>
      </c>
      <c r="H42" s="15">
        <f t="shared" si="7"/>
        <v>90</v>
      </c>
      <c r="I42" s="20">
        <f t="shared" si="5"/>
        <v>3.8461538461538463</v>
      </c>
      <c r="K42" s="15">
        <v>30144</v>
      </c>
      <c r="L42">
        <v>-1056</v>
      </c>
      <c r="M42" s="35">
        <v>-3.3846153846153846</v>
      </c>
      <c r="N42" s="15">
        <v>2430</v>
      </c>
      <c r="O42" s="15">
        <v>90</v>
      </c>
      <c r="P42" s="35">
        <v>3.8461538461538463</v>
      </c>
    </row>
    <row r="43" spans="2:16">
      <c r="B43" s="8" t="s">
        <v>20</v>
      </c>
      <c r="C43" s="15">
        <v>29925</v>
      </c>
      <c r="D43" s="15">
        <v>2331</v>
      </c>
      <c r="E43" t="s">
        <v>20</v>
      </c>
      <c r="F43" s="15">
        <f t="shared" si="4"/>
        <v>-219</v>
      </c>
      <c r="G43" s="20">
        <f t="shared" si="6"/>
        <v>-0.7265127388535032</v>
      </c>
      <c r="H43" s="15">
        <f t="shared" si="7"/>
        <v>-99</v>
      </c>
      <c r="I43" s="20">
        <f t="shared" si="5"/>
        <v>-4.0740740740740744</v>
      </c>
      <c r="K43" s="15">
        <v>29925</v>
      </c>
      <c r="L43">
        <v>-219</v>
      </c>
      <c r="M43" s="35">
        <v>-0.7265127388535032</v>
      </c>
      <c r="N43" s="15">
        <v>2331</v>
      </c>
      <c r="O43" s="15">
        <v>-99</v>
      </c>
      <c r="P43" s="35">
        <v>-4.0740740740740744</v>
      </c>
    </row>
    <row r="44" spans="2:16">
      <c r="B44" s="8" t="s">
        <v>21</v>
      </c>
      <c r="C44" s="15">
        <v>30981</v>
      </c>
      <c r="D44" s="15">
        <v>2577</v>
      </c>
      <c r="E44" t="s">
        <v>21</v>
      </c>
      <c r="F44" s="15">
        <f t="shared" si="4"/>
        <v>1056</v>
      </c>
      <c r="G44" s="20">
        <f t="shared" si="6"/>
        <v>3.5288220551378444</v>
      </c>
      <c r="H44" s="15">
        <f t="shared" si="7"/>
        <v>246</v>
      </c>
      <c r="I44" s="20">
        <f t="shared" si="5"/>
        <v>10.553410553410554</v>
      </c>
      <c r="K44" s="15">
        <v>30981</v>
      </c>
      <c r="L44">
        <v>1056</v>
      </c>
      <c r="M44" s="35">
        <v>3.5288220551378444</v>
      </c>
      <c r="N44" s="15">
        <v>2577</v>
      </c>
      <c r="O44" s="15">
        <v>246</v>
      </c>
      <c r="P44" s="35">
        <v>10.553410553410554</v>
      </c>
    </row>
    <row r="45" spans="2:16">
      <c r="B45" s="8" t="s">
        <v>22</v>
      </c>
      <c r="C45" s="15">
        <v>29931</v>
      </c>
      <c r="D45" s="15">
        <v>2658</v>
      </c>
      <c r="E45" t="s">
        <v>22</v>
      </c>
      <c r="F45" s="15">
        <f t="shared" si="4"/>
        <v>-1050</v>
      </c>
      <c r="G45" s="20">
        <f t="shared" si="6"/>
        <v>-3.3891740098770211</v>
      </c>
      <c r="H45" s="15">
        <f t="shared" si="7"/>
        <v>81</v>
      </c>
      <c r="I45" s="20">
        <f t="shared" si="5"/>
        <v>3.1431897555296859</v>
      </c>
      <c r="K45" s="15">
        <v>29931</v>
      </c>
      <c r="L45">
        <v>-1050</v>
      </c>
      <c r="M45" s="35">
        <v>-3.3891740098770211</v>
      </c>
      <c r="N45" s="15">
        <v>2658</v>
      </c>
      <c r="O45" s="15">
        <v>81</v>
      </c>
      <c r="P45" s="35">
        <v>3.1431897555296859</v>
      </c>
    </row>
    <row r="46" spans="2:16">
      <c r="B46" s="8" t="s">
        <v>23</v>
      </c>
      <c r="C46" s="15">
        <v>32394</v>
      </c>
      <c r="D46" s="15">
        <v>2373</v>
      </c>
      <c r="E46" t="s">
        <v>23</v>
      </c>
      <c r="F46" s="15">
        <f t="shared" si="4"/>
        <v>2463</v>
      </c>
      <c r="G46" s="20">
        <f t="shared" si="6"/>
        <v>8.2289265310213491</v>
      </c>
      <c r="H46" s="15">
        <f t="shared" si="7"/>
        <v>-285</v>
      </c>
      <c r="I46" s="20">
        <f t="shared" si="5"/>
        <v>-10.72234762979684</v>
      </c>
      <c r="K46" s="15">
        <v>32394</v>
      </c>
      <c r="L46">
        <v>2463</v>
      </c>
      <c r="M46" s="35">
        <v>8.2289265310213491</v>
      </c>
      <c r="N46" s="15">
        <v>2373</v>
      </c>
      <c r="O46" s="15">
        <v>-285</v>
      </c>
      <c r="P46" s="35">
        <v>-10.72234762979684</v>
      </c>
    </row>
    <row r="47" spans="2:16">
      <c r="B47" s="8" t="s">
        <v>24</v>
      </c>
      <c r="C47" s="15">
        <v>33378</v>
      </c>
      <c r="D47" s="15">
        <v>2430</v>
      </c>
      <c r="E47" t="s">
        <v>24</v>
      </c>
      <c r="F47" s="15">
        <f t="shared" si="4"/>
        <v>984</v>
      </c>
      <c r="G47" s="20">
        <f t="shared" si="6"/>
        <v>3.0375995554732356</v>
      </c>
      <c r="H47" s="15">
        <f t="shared" si="7"/>
        <v>57</v>
      </c>
      <c r="I47" s="20">
        <f t="shared" si="5"/>
        <v>2.4020227560050569</v>
      </c>
      <c r="K47" s="15">
        <v>33378</v>
      </c>
      <c r="L47">
        <v>984</v>
      </c>
      <c r="M47" s="35">
        <v>3.0375995554732356</v>
      </c>
      <c r="N47" s="15">
        <v>2430</v>
      </c>
      <c r="O47" s="15">
        <v>57</v>
      </c>
      <c r="P47" s="35">
        <v>2.4020227560050569</v>
      </c>
    </row>
    <row r="48" spans="2:16">
      <c r="B48" t="s">
        <v>25</v>
      </c>
      <c r="C48" s="15">
        <v>34200</v>
      </c>
      <c r="D48" s="15">
        <v>2481</v>
      </c>
      <c r="E48" t="s">
        <v>25</v>
      </c>
      <c r="F48" s="15">
        <f t="shared" si="4"/>
        <v>822</v>
      </c>
      <c r="G48" s="20">
        <f t="shared" si="6"/>
        <v>2.462699982024088</v>
      </c>
      <c r="H48" s="15">
        <f t="shared" si="7"/>
        <v>51</v>
      </c>
      <c r="I48" s="20">
        <f t="shared" si="5"/>
        <v>2.0987654320987654</v>
      </c>
      <c r="K48" s="15">
        <v>34200</v>
      </c>
      <c r="L48">
        <v>822</v>
      </c>
      <c r="M48" s="35">
        <v>2.462699982024088</v>
      </c>
      <c r="N48" s="15">
        <v>2481</v>
      </c>
      <c r="O48" s="15">
        <v>51</v>
      </c>
      <c r="P48" s="35">
        <v>2.0987654320987654</v>
      </c>
    </row>
    <row r="49" spans="2:16">
      <c r="B49" t="s">
        <v>26</v>
      </c>
      <c r="C49" s="15">
        <v>34506</v>
      </c>
      <c r="D49" s="15">
        <v>2595</v>
      </c>
      <c r="E49" t="s">
        <v>26</v>
      </c>
      <c r="F49" s="15">
        <f t="shared" si="4"/>
        <v>306</v>
      </c>
      <c r="G49" s="20">
        <f t="shared" si="6"/>
        <v>0.89473684210526305</v>
      </c>
      <c r="H49" s="15">
        <f t="shared" si="7"/>
        <v>114</v>
      </c>
      <c r="I49" s="20">
        <f t="shared" si="5"/>
        <v>4.5949214026602174</v>
      </c>
      <c r="K49" s="15">
        <v>34506</v>
      </c>
      <c r="L49">
        <v>306</v>
      </c>
      <c r="M49" s="35">
        <v>0.89473684210526305</v>
      </c>
      <c r="N49" s="15">
        <v>2595</v>
      </c>
      <c r="O49" s="15">
        <v>114</v>
      </c>
      <c r="P49" s="35">
        <v>4.5949214026602174</v>
      </c>
    </row>
    <row r="50" spans="2:16">
      <c r="B50" t="s">
        <v>31</v>
      </c>
      <c r="C50" s="15">
        <v>33030</v>
      </c>
      <c r="D50" s="15">
        <v>2640</v>
      </c>
      <c r="E50" s="6">
        <v>2013</v>
      </c>
      <c r="F50" s="15">
        <f t="shared" si="4"/>
        <v>-1476</v>
      </c>
      <c r="G50" s="20">
        <f t="shared" si="6"/>
        <v>-4.2775169535732918</v>
      </c>
      <c r="H50" s="15">
        <f t="shared" si="7"/>
        <v>45</v>
      </c>
      <c r="I50" s="20">
        <f t="shared" si="5"/>
        <v>1.7341040462427744</v>
      </c>
      <c r="K50" s="15">
        <v>33030</v>
      </c>
      <c r="L50">
        <v>-1476</v>
      </c>
      <c r="M50" s="35">
        <v>-4.2775169535732918</v>
      </c>
      <c r="N50" s="15">
        <v>2640</v>
      </c>
      <c r="O50" s="15">
        <v>45</v>
      </c>
      <c r="P50" s="35">
        <v>1.7341040462427744</v>
      </c>
    </row>
    <row r="51" spans="2:16">
      <c r="B51" t="s">
        <v>373</v>
      </c>
      <c r="C51" s="15">
        <v>32661</v>
      </c>
      <c r="D51" s="15">
        <v>2679</v>
      </c>
      <c r="E51" t="s">
        <v>373</v>
      </c>
      <c r="F51" s="15">
        <f t="shared" ref="F51" si="8">C51-C50</f>
        <v>-369</v>
      </c>
      <c r="G51" s="20">
        <f t="shared" ref="G51" si="9">F51/C50*100</f>
        <v>-1.11716621253406</v>
      </c>
      <c r="H51" s="15">
        <f t="shared" ref="H51" si="10">D51-D50</f>
        <v>39</v>
      </c>
      <c r="I51" s="20">
        <f t="shared" ref="I51" si="11">H51/D50*100</f>
        <v>1.4772727272727273</v>
      </c>
      <c r="K51" s="15">
        <v>32661</v>
      </c>
      <c r="L51">
        <v>-369</v>
      </c>
      <c r="M51" s="20">
        <v>-1.11716621253406</v>
      </c>
      <c r="N51" s="15">
        <v>2679</v>
      </c>
      <c r="O51">
        <v>39</v>
      </c>
      <c r="P51" s="20">
        <v>1.4772727272727273</v>
      </c>
    </row>
  </sheetData>
  <pageMargins left="0.7" right="0.7" top="0.75" bottom="0.75" header="0.3" footer="0.3"/>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8"/>
  <sheetViews>
    <sheetView zoomScale="70" zoomScaleNormal="70" zoomScalePageLayoutView="70" workbookViewId="0">
      <selection activeCell="S25" sqref="S25:AA35"/>
    </sheetView>
  </sheetViews>
  <sheetFormatPr baseColWidth="10" defaultColWidth="8.83203125" defaultRowHeight="14" x14ac:dyDescent="0"/>
  <sheetData>
    <row r="1" spans="1:27">
      <c r="A1" t="s">
        <v>365</v>
      </c>
    </row>
    <row r="3" spans="1:27">
      <c r="B3" t="s">
        <v>85</v>
      </c>
      <c r="D3" s="2" t="s">
        <v>1</v>
      </c>
      <c r="E3" t="s">
        <v>6</v>
      </c>
      <c r="F3" t="s">
        <v>7</v>
      </c>
      <c r="G3" t="s">
        <v>8</v>
      </c>
      <c r="H3" t="s">
        <v>9</v>
      </c>
      <c r="I3" t="s">
        <v>10</v>
      </c>
      <c r="J3" t="s">
        <v>11</v>
      </c>
      <c r="K3" t="s">
        <v>12</v>
      </c>
      <c r="L3" t="s">
        <v>13</v>
      </c>
      <c r="M3" t="s">
        <v>14</v>
      </c>
      <c r="N3" t="s">
        <v>15</v>
      </c>
      <c r="O3" t="s">
        <v>16</v>
      </c>
      <c r="P3" t="s">
        <v>17</v>
      </c>
      <c r="Q3" t="s">
        <v>18</v>
      </c>
      <c r="R3" t="s">
        <v>19</v>
      </c>
      <c r="S3" t="s">
        <v>20</v>
      </c>
      <c r="T3" t="s">
        <v>21</v>
      </c>
      <c r="U3" t="s">
        <v>22</v>
      </c>
      <c r="V3" t="s">
        <v>23</v>
      </c>
      <c r="W3" t="s">
        <v>24</v>
      </c>
      <c r="X3" t="s">
        <v>25</v>
      </c>
      <c r="Y3" t="s">
        <v>26</v>
      </c>
      <c r="Z3">
        <v>2013</v>
      </c>
      <c r="AA3">
        <v>2014</v>
      </c>
    </row>
    <row r="4" spans="1:27">
      <c r="E4" t="s">
        <v>82</v>
      </c>
      <c r="F4" t="s">
        <v>82</v>
      </c>
      <c r="G4" t="s">
        <v>82</v>
      </c>
      <c r="H4" t="s">
        <v>82</v>
      </c>
      <c r="I4" t="s">
        <v>82</v>
      </c>
      <c r="J4" t="s">
        <v>82</v>
      </c>
      <c r="K4" t="s">
        <v>82</v>
      </c>
      <c r="L4" t="s">
        <v>82</v>
      </c>
      <c r="M4" t="s">
        <v>82</v>
      </c>
      <c r="N4" t="s">
        <v>82</v>
      </c>
      <c r="O4" t="s">
        <v>82</v>
      </c>
      <c r="P4" t="s">
        <v>82</v>
      </c>
      <c r="Q4" t="s">
        <v>82</v>
      </c>
      <c r="R4" t="s">
        <v>82</v>
      </c>
      <c r="S4" t="s">
        <v>82</v>
      </c>
      <c r="T4" t="s">
        <v>82</v>
      </c>
      <c r="U4" t="s">
        <v>65</v>
      </c>
      <c r="V4" t="s">
        <v>65</v>
      </c>
      <c r="W4" t="s">
        <v>65</v>
      </c>
      <c r="X4" t="s">
        <v>65</v>
      </c>
      <c r="Y4" t="s">
        <v>65</v>
      </c>
      <c r="Z4" t="s">
        <v>65</v>
      </c>
      <c r="AA4" t="s">
        <v>65</v>
      </c>
    </row>
    <row r="5" spans="1:27">
      <c r="B5" t="s">
        <v>76</v>
      </c>
      <c r="C5" t="s">
        <v>2</v>
      </c>
      <c r="D5" t="s">
        <v>70</v>
      </c>
      <c r="E5" s="15">
        <v>1257</v>
      </c>
      <c r="F5" s="15">
        <v>1194</v>
      </c>
      <c r="G5" s="15">
        <v>1146</v>
      </c>
      <c r="H5" s="15">
        <v>1143</v>
      </c>
      <c r="I5" s="15">
        <v>1215</v>
      </c>
      <c r="J5" s="15">
        <v>1158</v>
      </c>
      <c r="K5" s="15">
        <v>1266</v>
      </c>
      <c r="L5" s="15">
        <v>1650</v>
      </c>
      <c r="M5" s="15">
        <v>1884</v>
      </c>
      <c r="N5" s="15">
        <v>2037</v>
      </c>
      <c r="O5" s="15">
        <v>2481</v>
      </c>
      <c r="P5" s="15">
        <v>3048</v>
      </c>
      <c r="Q5" s="15">
        <v>3276</v>
      </c>
      <c r="R5" s="15">
        <v>3546</v>
      </c>
      <c r="S5" s="15">
        <v>3774</v>
      </c>
      <c r="T5" s="15">
        <v>3888</v>
      </c>
      <c r="U5" s="15">
        <v>4107</v>
      </c>
      <c r="V5" s="15">
        <v>5109</v>
      </c>
      <c r="W5" s="15">
        <v>6012</v>
      </c>
      <c r="X5" s="15">
        <v>6798</v>
      </c>
      <c r="Y5" s="15">
        <v>8133</v>
      </c>
      <c r="Z5" s="15">
        <v>9027</v>
      </c>
      <c r="AA5" s="15">
        <v>9768</v>
      </c>
    </row>
    <row r="6" spans="1:27">
      <c r="D6" t="s">
        <v>71</v>
      </c>
      <c r="E6" s="15">
        <v>2742</v>
      </c>
      <c r="F6" s="15">
        <v>2403</v>
      </c>
      <c r="G6" s="15">
        <v>2085</v>
      </c>
      <c r="H6" s="15">
        <v>1884</v>
      </c>
      <c r="I6" s="15">
        <v>1986</v>
      </c>
      <c r="J6" s="15">
        <v>2094</v>
      </c>
      <c r="K6" s="15">
        <v>2184</v>
      </c>
      <c r="L6" s="15">
        <v>2571</v>
      </c>
      <c r="M6" s="15">
        <v>2715</v>
      </c>
      <c r="N6" s="15">
        <v>3108</v>
      </c>
      <c r="O6" s="15">
        <v>3534</v>
      </c>
      <c r="P6" s="15">
        <v>4086</v>
      </c>
      <c r="Q6" s="15">
        <v>4293</v>
      </c>
      <c r="R6" s="15">
        <v>4410</v>
      </c>
      <c r="S6" s="15">
        <v>4521</v>
      </c>
      <c r="T6" s="15">
        <v>4524</v>
      </c>
      <c r="U6" s="15">
        <v>4842</v>
      </c>
      <c r="V6" s="15">
        <v>5814</v>
      </c>
      <c r="W6" s="15">
        <v>6633</v>
      </c>
      <c r="X6" s="15">
        <v>7317</v>
      </c>
      <c r="Y6" s="15">
        <v>8085</v>
      </c>
      <c r="Z6" s="15">
        <v>8904</v>
      </c>
      <c r="AA6" s="15">
        <v>9810</v>
      </c>
    </row>
    <row r="7" spans="1:27">
      <c r="D7" t="s">
        <v>83</v>
      </c>
      <c r="E7" s="15">
        <v>1479</v>
      </c>
      <c r="F7" s="15">
        <v>1389</v>
      </c>
      <c r="G7" s="15">
        <v>1134</v>
      </c>
      <c r="H7" s="15">
        <v>942</v>
      </c>
      <c r="I7" s="15">
        <v>975</v>
      </c>
      <c r="J7" s="15">
        <v>930</v>
      </c>
      <c r="K7" s="15">
        <v>978</v>
      </c>
      <c r="L7" s="15">
        <v>978</v>
      </c>
      <c r="M7" s="15">
        <v>1080</v>
      </c>
      <c r="N7" s="15">
        <v>1122</v>
      </c>
      <c r="O7" s="15">
        <v>1248</v>
      </c>
      <c r="P7" s="15">
        <v>1386</v>
      </c>
      <c r="Q7" s="15">
        <v>1542</v>
      </c>
      <c r="R7" s="15">
        <v>1614</v>
      </c>
      <c r="S7" s="15">
        <v>1557</v>
      </c>
      <c r="T7" s="15">
        <v>1506</v>
      </c>
      <c r="U7" s="15">
        <v>1503</v>
      </c>
      <c r="V7" s="15">
        <v>1554</v>
      </c>
      <c r="W7" s="15">
        <v>1749</v>
      </c>
      <c r="X7" s="15">
        <v>1980</v>
      </c>
      <c r="Y7" s="15">
        <v>2034</v>
      </c>
      <c r="Z7" s="15">
        <v>2298</v>
      </c>
      <c r="AA7" s="15">
        <v>2646</v>
      </c>
    </row>
    <row r="8" spans="1:27">
      <c r="D8" t="s">
        <v>73</v>
      </c>
      <c r="E8" s="15">
        <v>927</v>
      </c>
      <c r="F8" s="15">
        <v>936</v>
      </c>
      <c r="G8" s="15">
        <v>795</v>
      </c>
      <c r="H8" s="15">
        <v>651</v>
      </c>
      <c r="I8" s="15">
        <v>615</v>
      </c>
      <c r="J8" s="15">
        <v>684</v>
      </c>
      <c r="K8" s="15">
        <v>765</v>
      </c>
      <c r="L8" s="15">
        <v>747</v>
      </c>
      <c r="M8" s="15">
        <v>774</v>
      </c>
      <c r="N8" s="15">
        <v>780</v>
      </c>
      <c r="O8" s="15">
        <v>768</v>
      </c>
      <c r="P8" s="15">
        <v>816</v>
      </c>
      <c r="Q8" s="15">
        <v>1332</v>
      </c>
      <c r="R8" s="15">
        <v>1542</v>
      </c>
      <c r="S8" s="15">
        <v>1404</v>
      </c>
      <c r="T8" s="15">
        <v>1389</v>
      </c>
      <c r="U8" s="15">
        <v>1350</v>
      </c>
      <c r="V8" s="15">
        <v>1209</v>
      </c>
      <c r="W8" s="15">
        <v>1167</v>
      </c>
      <c r="X8" s="15">
        <v>1320</v>
      </c>
      <c r="Y8" s="15">
        <v>1371</v>
      </c>
      <c r="Z8" s="15">
        <v>1377</v>
      </c>
      <c r="AA8" s="15">
        <v>1539</v>
      </c>
    </row>
    <row r="9" spans="1:27">
      <c r="B9" t="s">
        <v>76</v>
      </c>
      <c r="C9" t="s">
        <v>5</v>
      </c>
      <c r="D9" t="s">
        <v>70</v>
      </c>
      <c r="E9" s="15">
        <v>213</v>
      </c>
      <c r="F9" s="15">
        <v>192</v>
      </c>
      <c r="G9" s="15">
        <v>180</v>
      </c>
      <c r="H9" s="15">
        <v>165</v>
      </c>
      <c r="I9" s="15">
        <v>162</v>
      </c>
      <c r="J9" s="15">
        <v>189</v>
      </c>
      <c r="K9" s="15">
        <v>213</v>
      </c>
      <c r="L9" s="15">
        <v>207</v>
      </c>
      <c r="M9" s="15">
        <v>237</v>
      </c>
      <c r="N9" s="15">
        <v>282</v>
      </c>
      <c r="O9" s="15">
        <v>309</v>
      </c>
      <c r="P9" s="15">
        <v>390</v>
      </c>
      <c r="Q9" s="15">
        <v>402</v>
      </c>
      <c r="R9" s="15">
        <v>435</v>
      </c>
      <c r="S9" s="15">
        <v>417</v>
      </c>
      <c r="T9" s="15">
        <v>474</v>
      </c>
      <c r="U9" s="15">
        <v>477</v>
      </c>
      <c r="V9" s="15">
        <v>630</v>
      </c>
      <c r="W9" s="15">
        <v>750</v>
      </c>
      <c r="X9" s="15">
        <v>810</v>
      </c>
      <c r="Y9" s="15">
        <v>846</v>
      </c>
      <c r="Z9" s="15">
        <v>810</v>
      </c>
      <c r="AA9" s="15">
        <v>846</v>
      </c>
    </row>
    <row r="10" spans="1:27">
      <c r="D10" t="s">
        <v>71</v>
      </c>
      <c r="E10" s="15">
        <v>2046</v>
      </c>
      <c r="F10" s="15">
        <v>2061</v>
      </c>
      <c r="G10" s="15">
        <v>1827</v>
      </c>
      <c r="H10" s="15">
        <v>1629</v>
      </c>
      <c r="I10" s="15">
        <v>1599</v>
      </c>
      <c r="J10" s="15">
        <v>1500</v>
      </c>
      <c r="K10" s="15">
        <v>1623</v>
      </c>
      <c r="L10" s="15">
        <v>1647</v>
      </c>
      <c r="M10" s="15">
        <v>1713</v>
      </c>
      <c r="N10" s="15">
        <v>1857</v>
      </c>
      <c r="O10" s="15">
        <v>2307</v>
      </c>
      <c r="P10" s="15">
        <v>3024</v>
      </c>
      <c r="Q10" s="15">
        <v>3495</v>
      </c>
      <c r="R10" s="15">
        <v>3717</v>
      </c>
      <c r="S10" s="15">
        <v>3717</v>
      </c>
      <c r="T10" s="15">
        <v>3996</v>
      </c>
      <c r="U10" s="15">
        <v>4323</v>
      </c>
      <c r="V10" s="15">
        <v>5217</v>
      </c>
      <c r="W10" s="15">
        <v>5871</v>
      </c>
      <c r="X10" s="15">
        <v>6600</v>
      </c>
      <c r="Y10" s="15">
        <v>7056</v>
      </c>
      <c r="Z10" s="15">
        <v>7434</v>
      </c>
      <c r="AA10" s="15">
        <v>7773</v>
      </c>
    </row>
    <row r="11" spans="1:27">
      <c r="D11" t="s">
        <v>83</v>
      </c>
      <c r="E11" s="15">
        <v>1983</v>
      </c>
      <c r="F11" s="15">
        <v>2262</v>
      </c>
      <c r="G11" s="15">
        <v>2172</v>
      </c>
      <c r="H11" s="15">
        <v>1914</v>
      </c>
      <c r="I11" s="15">
        <v>1719</v>
      </c>
      <c r="J11" s="15">
        <v>1524</v>
      </c>
      <c r="K11" s="15">
        <v>1419</v>
      </c>
      <c r="L11" s="15">
        <v>1287</v>
      </c>
      <c r="M11" s="15">
        <v>1278</v>
      </c>
      <c r="N11" s="15">
        <v>1374</v>
      </c>
      <c r="O11" s="15">
        <v>1554</v>
      </c>
      <c r="P11" s="15">
        <v>1857</v>
      </c>
      <c r="Q11" s="15">
        <v>1983</v>
      </c>
      <c r="R11" s="15">
        <v>2142</v>
      </c>
      <c r="S11" s="15">
        <v>2157</v>
      </c>
      <c r="T11" s="15">
        <v>2142</v>
      </c>
      <c r="U11" s="15">
        <v>2337</v>
      </c>
      <c r="V11" s="15">
        <v>2637</v>
      </c>
      <c r="W11" s="15">
        <v>2841</v>
      </c>
      <c r="X11" s="15">
        <v>3402</v>
      </c>
      <c r="Y11" s="15">
        <v>3885</v>
      </c>
      <c r="Z11" s="15">
        <v>4386</v>
      </c>
      <c r="AA11" s="15">
        <v>4755</v>
      </c>
    </row>
    <row r="12" spans="1:27">
      <c r="D12" t="s">
        <v>73</v>
      </c>
      <c r="E12" s="15">
        <v>1491</v>
      </c>
      <c r="F12" s="15">
        <v>1629</v>
      </c>
      <c r="G12" s="15">
        <v>1641</v>
      </c>
      <c r="H12" s="15">
        <v>1557</v>
      </c>
      <c r="I12" s="15">
        <v>1506</v>
      </c>
      <c r="J12" s="15">
        <v>1341</v>
      </c>
      <c r="K12" s="15">
        <v>1299</v>
      </c>
      <c r="L12" s="15">
        <v>1188</v>
      </c>
      <c r="M12" s="15">
        <v>1179</v>
      </c>
      <c r="N12" s="15">
        <v>1194</v>
      </c>
      <c r="O12" s="15">
        <v>1296</v>
      </c>
      <c r="P12" s="15">
        <v>1398</v>
      </c>
      <c r="Q12" s="15">
        <v>1440</v>
      </c>
      <c r="R12" s="15">
        <v>1425</v>
      </c>
      <c r="S12" s="15">
        <v>1404</v>
      </c>
      <c r="T12" s="15">
        <v>1434</v>
      </c>
      <c r="U12" s="15">
        <v>1482</v>
      </c>
      <c r="V12" s="15">
        <v>1617</v>
      </c>
      <c r="W12" s="15">
        <v>1701</v>
      </c>
      <c r="X12" s="15">
        <v>1833</v>
      </c>
      <c r="Y12" s="15">
        <v>1974</v>
      </c>
      <c r="Z12" s="15">
        <v>2187</v>
      </c>
      <c r="AA12" s="15">
        <v>2436</v>
      </c>
    </row>
    <row r="13" spans="1:27">
      <c r="M13" s="15"/>
      <c r="N13" s="15"/>
      <c r="O13" s="15"/>
      <c r="P13" s="15"/>
      <c r="Q13" s="15"/>
      <c r="R13" s="15"/>
      <c r="S13" s="15"/>
      <c r="T13" s="15"/>
      <c r="U13" s="15"/>
      <c r="V13" s="15"/>
      <c r="W13" s="15"/>
      <c r="X13" s="15"/>
      <c r="Y13" s="15"/>
    </row>
    <row r="14" spans="1:27">
      <c r="B14" t="s">
        <v>84</v>
      </c>
      <c r="D14" s="2" t="s">
        <v>1</v>
      </c>
      <c r="E14" t="s">
        <v>6</v>
      </c>
      <c r="F14" t="s">
        <v>7</v>
      </c>
      <c r="G14" t="s">
        <v>8</v>
      </c>
      <c r="H14" t="s">
        <v>9</v>
      </c>
      <c r="I14" t="s">
        <v>10</v>
      </c>
      <c r="J14" t="s">
        <v>11</v>
      </c>
      <c r="K14" t="s">
        <v>12</v>
      </c>
      <c r="L14" t="s">
        <v>13</v>
      </c>
      <c r="M14" t="s">
        <v>14</v>
      </c>
      <c r="N14" t="s">
        <v>15</v>
      </c>
      <c r="O14" t="s">
        <v>16</v>
      </c>
      <c r="P14" t="s">
        <v>17</v>
      </c>
      <c r="Q14" t="s">
        <v>18</v>
      </c>
      <c r="R14" t="s">
        <v>19</v>
      </c>
      <c r="S14" t="s">
        <v>20</v>
      </c>
      <c r="T14" t="s">
        <v>21</v>
      </c>
      <c r="U14" t="s">
        <v>22</v>
      </c>
      <c r="V14" t="s">
        <v>23</v>
      </c>
      <c r="W14" t="s">
        <v>24</v>
      </c>
      <c r="X14" t="s">
        <v>25</v>
      </c>
      <c r="Y14" t="s">
        <v>26</v>
      </c>
      <c r="Z14" s="15">
        <v>2013</v>
      </c>
      <c r="AA14" s="49">
        <v>2014</v>
      </c>
    </row>
    <row r="15" spans="1:27">
      <c r="B15" t="s">
        <v>76</v>
      </c>
      <c r="C15" t="s">
        <v>2</v>
      </c>
      <c r="D15" t="s">
        <v>70</v>
      </c>
      <c r="E15" s="20">
        <v>19.625292740046838</v>
      </c>
      <c r="F15" s="20">
        <v>20.162107396149949</v>
      </c>
      <c r="G15" s="20">
        <v>22.209302325581394</v>
      </c>
      <c r="H15" s="20">
        <v>24.740259740259742</v>
      </c>
      <c r="I15" s="20">
        <v>25.360050093926112</v>
      </c>
      <c r="J15" s="20">
        <v>23.797780517879161</v>
      </c>
      <c r="K15" s="20">
        <v>24.3789716926632</v>
      </c>
      <c r="L15" s="20">
        <v>27.749747729566092</v>
      </c>
      <c r="M15" s="20">
        <v>29.195722919572294</v>
      </c>
      <c r="N15" s="20">
        <v>28.905917411664539</v>
      </c>
      <c r="O15" s="20">
        <v>30.892790437056405</v>
      </c>
      <c r="P15" s="20">
        <v>32.647814910025708</v>
      </c>
      <c r="Q15" s="20">
        <v>31.370295891985062</v>
      </c>
      <c r="R15" s="20">
        <v>31.911447084233263</v>
      </c>
      <c r="S15" s="20">
        <v>33.528784648187631</v>
      </c>
      <c r="T15" s="20">
        <v>34.385778721146195</v>
      </c>
      <c r="U15" s="20">
        <v>34.799186578546006</v>
      </c>
      <c r="V15" s="20">
        <v>37.330118369136343</v>
      </c>
      <c r="W15" s="20">
        <v>38.635049161364947</v>
      </c>
      <c r="X15" s="20">
        <v>39.03448275862069</v>
      </c>
      <c r="Y15" s="20">
        <v>41.460055096418735</v>
      </c>
      <c r="Z15" s="20">
        <f>Z5/(Z5+Z6+Z7+Z8)*100</f>
        <v>41.780061094140521</v>
      </c>
      <c r="AA15" s="35">
        <v>41.100732138348903</v>
      </c>
    </row>
    <row r="16" spans="1:27">
      <c r="D16" t="s">
        <v>71</v>
      </c>
      <c r="E16" s="20">
        <v>42.810304449648712</v>
      </c>
      <c r="F16" s="20">
        <v>40.577507598784194</v>
      </c>
      <c r="G16" s="20">
        <v>40.406976744186046</v>
      </c>
      <c r="H16" s="20">
        <v>40.779220779220779</v>
      </c>
      <c r="I16" s="20">
        <v>41.452723857232307</v>
      </c>
      <c r="J16" s="20">
        <v>43.033292231812574</v>
      </c>
      <c r="K16" s="20">
        <v>42.056614673599071</v>
      </c>
      <c r="L16" s="20">
        <v>43.23915237134208</v>
      </c>
      <c r="M16" s="20">
        <v>42.073454207345421</v>
      </c>
      <c r="N16" s="20">
        <v>44.103873988931461</v>
      </c>
      <c r="O16" s="20">
        <v>44.004482629809488</v>
      </c>
      <c r="P16" s="20">
        <v>43.766066838046278</v>
      </c>
      <c r="Q16" s="20">
        <v>41.108876759551855</v>
      </c>
      <c r="R16" s="20">
        <v>39.686825053995676</v>
      </c>
      <c r="S16" s="20">
        <v>40.165245202558637</v>
      </c>
      <c r="T16" s="20">
        <v>40.01061289466702</v>
      </c>
      <c r="U16" s="20">
        <v>41.02694458566345</v>
      </c>
      <c r="V16" s="20">
        <v>42.48136782113108</v>
      </c>
      <c r="W16" s="20">
        <v>42.625795257374207</v>
      </c>
      <c r="X16" s="20">
        <v>42.017241379310342</v>
      </c>
      <c r="Y16" s="20">
        <v>41.184573002754817</v>
      </c>
      <c r="Z16" s="20">
        <f>Z6/(Z5+Z6+Z7+Z8)*100</f>
        <v>41.210774784782004</v>
      </c>
      <c r="AA16" s="35">
        <v>41.27745518808382</v>
      </c>
    </row>
    <row r="17" spans="1:27">
      <c r="D17" t="s">
        <v>83</v>
      </c>
      <c r="E17" s="20">
        <v>23.091334894613581</v>
      </c>
      <c r="F17" s="20">
        <v>23.454913880445798</v>
      </c>
      <c r="G17" s="20">
        <v>21.976744186046513</v>
      </c>
      <c r="H17" s="20">
        <v>20.38961038961039</v>
      </c>
      <c r="I17" s="20">
        <v>20.350657482780214</v>
      </c>
      <c r="J17" s="20">
        <v>19.112207151664613</v>
      </c>
      <c r="K17" s="20">
        <v>18.833044482957828</v>
      </c>
      <c r="L17" s="20">
        <v>16.44803229061554</v>
      </c>
      <c r="M17" s="20">
        <v>16.736401673640167</v>
      </c>
      <c r="N17" s="20">
        <v>15.921668795232014</v>
      </c>
      <c r="O17" s="20">
        <v>15.539783339559207</v>
      </c>
      <c r="P17" s="20">
        <v>14.845758354755784</v>
      </c>
      <c r="Q17" s="20">
        <v>14.76587187589773</v>
      </c>
      <c r="R17" s="20">
        <v>14.524838012958963</v>
      </c>
      <c r="S17" s="20">
        <v>13.832622601279319</v>
      </c>
      <c r="T17" s="20">
        <v>13.319182807110638</v>
      </c>
      <c r="U17" s="20">
        <v>12.73512963904423</v>
      </c>
      <c r="V17" s="20">
        <v>11.354669004822446</v>
      </c>
      <c r="W17" s="20">
        <v>11.239637555427029</v>
      </c>
      <c r="X17" s="20">
        <v>11.362068965517242</v>
      </c>
      <c r="Y17" s="20">
        <v>10.361187633914906</v>
      </c>
      <c r="Z17" s="20">
        <f>Z7/(Z5+Z6+Z7+Z8)*100</f>
        <v>10.635934462649264</v>
      </c>
      <c r="AA17" s="35">
        <v>11.133552133299672</v>
      </c>
    </row>
    <row r="18" spans="1:27">
      <c r="D18" t="s">
        <v>73</v>
      </c>
      <c r="E18" s="20">
        <v>14.473067915690866</v>
      </c>
      <c r="F18" s="20">
        <v>15.805471124620061</v>
      </c>
      <c r="G18" s="20">
        <v>15.406976744186046</v>
      </c>
      <c r="H18" s="20">
        <v>14.09090909090909</v>
      </c>
      <c r="I18" s="20">
        <v>12.836568566061365</v>
      </c>
      <c r="J18" s="20">
        <v>14.056720098643648</v>
      </c>
      <c r="K18" s="20">
        <v>14.731369150779896</v>
      </c>
      <c r="L18" s="20">
        <v>12.563067608476286</v>
      </c>
      <c r="M18" s="20">
        <v>11.994421199442119</v>
      </c>
      <c r="N18" s="20">
        <v>11.068539804171989</v>
      </c>
      <c r="O18" s="20">
        <v>9.5629435935748983</v>
      </c>
      <c r="P18" s="20">
        <v>8.7403598971722367</v>
      </c>
      <c r="Q18" s="20">
        <v>12.754955472565355</v>
      </c>
      <c r="R18" s="20">
        <v>13.876889848812096</v>
      </c>
      <c r="S18" s="20">
        <v>12.473347547974413</v>
      </c>
      <c r="T18" s="20">
        <v>12.284425577076147</v>
      </c>
      <c r="U18" s="20">
        <v>11.438739196746313</v>
      </c>
      <c r="V18" s="20">
        <v>8.833844804910127</v>
      </c>
      <c r="W18" s="20">
        <v>7.4995180258338152</v>
      </c>
      <c r="X18" s="20">
        <v>7.5862068965517242</v>
      </c>
      <c r="Y18" s="20">
        <v>6.9941842669115388</v>
      </c>
      <c r="Z18" s="20">
        <f>Z8/(Z5+Z6+Z7+Z8)*100</f>
        <v>6.3732296584282144</v>
      </c>
      <c r="AA18" s="35">
        <v>6.4756374652865434</v>
      </c>
    </row>
    <row r="20" spans="1:27">
      <c r="B20" t="s">
        <v>76</v>
      </c>
      <c r="C20" t="s">
        <v>5</v>
      </c>
      <c r="D20" t="s">
        <v>70</v>
      </c>
      <c r="E20" s="20">
        <v>3.7153322867608587</v>
      </c>
      <c r="F20" s="20">
        <v>3.125</v>
      </c>
      <c r="G20" s="20">
        <v>3.0927835051546393</v>
      </c>
      <c r="H20" s="20">
        <v>3.133903133903134</v>
      </c>
      <c r="I20" s="20">
        <v>3.2490974729241873</v>
      </c>
      <c r="J20" s="20">
        <v>4.150197628458498</v>
      </c>
      <c r="K20" s="20">
        <v>4.6772068511198945</v>
      </c>
      <c r="L20" s="20">
        <v>4.7817047817047822</v>
      </c>
      <c r="M20" s="20">
        <v>5.3778080326752891</v>
      </c>
      <c r="N20" s="20">
        <v>5.9910771191841938</v>
      </c>
      <c r="O20" s="20">
        <v>5.6531284302963769</v>
      </c>
      <c r="P20" s="20">
        <v>5.8479532163742682</v>
      </c>
      <c r="Q20" s="20">
        <v>5.4918032786885247</v>
      </c>
      <c r="R20" s="20">
        <v>5.6354450058297711</v>
      </c>
      <c r="S20" s="20">
        <v>5.4191033138401563</v>
      </c>
      <c r="T20" s="20">
        <v>5.8911260253542128</v>
      </c>
      <c r="U20" s="20">
        <v>5.5342847198050817</v>
      </c>
      <c r="V20" s="20">
        <v>6.2370062370062378</v>
      </c>
      <c r="W20" s="20">
        <v>6.7186240257995165</v>
      </c>
      <c r="X20" s="20">
        <v>6.4056939501779357</v>
      </c>
      <c r="Y20" s="20">
        <v>6.1478090255068674</v>
      </c>
      <c r="Z20" s="20">
        <f>Z9/(Z9+Z10+Z11+Z12)*100</f>
        <v>5.4666936626847535</v>
      </c>
      <c r="AA20" s="35">
        <v>5.3510436432637576</v>
      </c>
    </row>
    <row r="21" spans="1:27">
      <c r="D21" t="s">
        <v>71</v>
      </c>
      <c r="E21" s="20">
        <v>35.68812140240712</v>
      </c>
      <c r="F21" s="20">
        <v>33.544921875</v>
      </c>
      <c r="G21" s="20">
        <v>31.391752577319586</v>
      </c>
      <c r="H21" s="20">
        <v>30.94017094017094</v>
      </c>
      <c r="I21" s="20">
        <v>32.069795427196155</v>
      </c>
      <c r="J21" s="20">
        <v>32.938076416337289</v>
      </c>
      <c r="K21" s="20">
        <v>35.638998682476938</v>
      </c>
      <c r="L21" s="20">
        <v>38.045738045738048</v>
      </c>
      <c r="M21" s="20">
        <v>38.869979577944179</v>
      </c>
      <c r="N21" s="20">
        <v>39.451880178457614</v>
      </c>
      <c r="O21" s="20">
        <v>42.206366630076836</v>
      </c>
      <c r="P21" s="20">
        <v>45.344129554655872</v>
      </c>
      <c r="Q21" s="20">
        <v>47.745901639344261</v>
      </c>
      <c r="R21" s="20">
        <v>48.153905946366109</v>
      </c>
      <c r="S21" s="20">
        <v>48.304093567251464</v>
      </c>
      <c r="T21" s="20">
        <v>49.664429530201346</v>
      </c>
      <c r="U21" s="20">
        <v>50.156630699617125</v>
      </c>
      <c r="V21" s="20">
        <v>51.648351648351657</v>
      </c>
      <c r="W21" s="20">
        <v>52.593388873958617</v>
      </c>
      <c r="X21" s="20">
        <v>52.194543297746144</v>
      </c>
      <c r="Y21" s="20">
        <v>51.275343361674295</v>
      </c>
      <c r="Z21" s="20">
        <f>Z10/(Z9+Z10+Z11+Z12)*100</f>
        <v>50.172099615306742</v>
      </c>
      <c r="AA21" s="35">
        <v>49.165085388994306</v>
      </c>
    </row>
    <row r="22" spans="1:27">
      <c r="D22" t="s">
        <v>83</v>
      </c>
      <c r="E22" s="20">
        <v>34.589220303506018</v>
      </c>
      <c r="F22" s="20">
        <v>36.81640625</v>
      </c>
      <c r="G22" s="20">
        <v>37.319587628865982</v>
      </c>
      <c r="H22" s="20">
        <v>36.353276353276357</v>
      </c>
      <c r="I22" s="20">
        <v>34.476534296028881</v>
      </c>
      <c r="J22" s="20">
        <v>33.46508563899868</v>
      </c>
      <c r="K22" s="20">
        <v>31.159420289855071</v>
      </c>
      <c r="L22" s="20">
        <v>29.72972972972973</v>
      </c>
      <c r="M22" s="20">
        <v>28.99931926480599</v>
      </c>
      <c r="N22" s="20">
        <v>29.190567240280433</v>
      </c>
      <c r="O22" s="20">
        <v>28.430296377607021</v>
      </c>
      <c r="P22" s="20">
        <v>27.845254161043638</v>
      </c>
      <c r="Q22" s="20">
        <v>27.090163934426233</v>
      </c>
      <c r="R22" s="20">
        <v>27.749708511465215</v>
      </c>
      <c r="S22" s="20">
        <v>28.031189083820664</v>
      </c>
      <c r="T22" s="20">
        <v>26.621923937360179</v>
      </c>
      <c r="U22" s="20">
        <v>27.11451444483119</v>
      </c>
      <c r="V22" s="20">
        <v>26.106326106326105</v>
      </c>
      <c r="W22" s="20">
        <v>25.45014780972857</v>
      </c>
      <c r="X22" s="20">
        <v>26.90391459074733</v>
      </c>
      <c r="Y22" s="20">
        <v>28.231959886636144</v>
      </c>
      <c r="Z22" s="20">
        <f>Z11/(Z9+ Z10+Z11+Z12)*100</f>
        <v>29.601133832759668</v>
      </c>
      <c r="AA22" s="35">
        <v>30.075901328273247</v>
      </c>
    </row>
    <row r="23" spans="1:27">
      <c r="D23" t="s">
        <v>73</v>
      </c>
      <c r="E23" s="20">
        <v>26.007326007326011</v>
      </c>
      <c r="F23" s="20">
        <v>26.513671875</v>
      </c>
      <c r="G23" s="20">
        <v>28.195876288659793</v>
      </c>
      <c r="H23" s="20">
        <v>29.572649572649574</v>
      </c>
      <c r="I23" s="20">
        <v>30.20457280385078</v>
      </c>
      <c r="J23" s="20">
        <v>29.446640316205535</v>
      </c>
      <c r="K23" s="20">
        <v>28.52437417654809</v>
      </c>
      <c r="L23" s="20">
        <v>27.442827442827443</v>
      </c>
      <c r="M23" s="20">
        <v>26.752893124574541</v>
      </c>
      <c r="N23" s="20">
        <v>25.366475462077759</v>
      </c>
      <c r="O23" s="20">
        <v>23.710208562019758</v>
      </c>
      <c r="P23" s="20">
        <v>20.962663067926226</v>
      </c>
      <c r="Q23" s="20">
        <v>19.672131147540984</v>
      </c>
      <c r="R23" s="20">
        <v>18.460940536338903</v>
      </c>
      <c r="S23" s="20">
        <v>18.245614035087719</v>
      </c>
      <c r="T23" s="20">
        <v>17.822520507084267</v>
      </c>
      <c r="U23" s="20">
        <v>17.194570135746606</v>
      </c>
      <c r="V23" s="20">
        <v>16.008316008316008</v>
      </c>
      <c r="W23" s="20">
        <v>15.237839290513303</v>
      </c>
      <c r="X23" s="20">
        <v>14.49584816132859</v>
      </c>
      <c r="Y23" s="20">
        <v>14.344887726182689</v>
      </c>
      <c r="Z23" s="20">
        <f>Z12/(Z9+ Z10+ Z11+Z12)*100</f>
        <v>14.760072889248836</v>
      </c>
      <c r="AA23" s="35">
        <v>15.407969639468691</v>
      </c>
    </row>
    <row r="25" spans="1:27">
      <c r="A25" s="15"/>
      <c r="B25" s="15"/>
      <c r="C25" s="15"/>
      <c r="D25" s="15"/>
      <c r="U25" s="49"/>
      <c r="V25" s="49"/>
      <c r="W25" s="49"/>
      <c r="X25" s="49"/>
      <c r="Y25" s="49"/>
      <c r="Z25" s="49"/>
      <c r="AA25" s="49"/>
    </row>
    <row r="26" spans="1:27">
      <c r="U26" s="35"/>
      <c r="V26" s="35"/>
      <c r="W26" s="35"/>
      <c r="X26" s="35"/>
      <c r="Y26" s="35"/>
      <c r="Z26" s="35"/>
      <c r="AA26" s="35"/>
    </row>
    <row r="27" spans="1:27">
      <c r="A27" s="15"/>
      <c r="B27" s="15"/>
      <c r="C27" s="15"/>
      <c r="D27" s="15"/>
      <c r="U27" s="35"/>
      <c r="V27" s="35"/>
      <c r="W27" s="35"/>
      <c r="X27" s="35"/>
      <c r="Y27" s="35"/>
      <c r="Z27" s="35"/>
      <c r="AA27" s="35"/>
    </row>
    <row r="28" spans="1:27">
      <c r="A28" s="15"/>
      <c r="B28" s="15"/>
      <c r="C28" s="15"/>
      <c r="D28" s="15"/>
      <c r="U28" s="35"/>
      <c r="V28" s="35"/>
      <c r="W28" s="35"/>
      <c r="X28" s="35"/>
      <c r="Y28" s="35"/>
      <c r="Z28" s="35"/>
      <c r="AA28" s="35"/>
    </row>
    <row r="29" spans="1:27">
      <c r="A29" s="15"/>
      <c r="B29" s="15"/>
      <c r="C29" s="15"/>
      <c r="D29" s="15"/>
      <c r="T29" s="2"/>
      <c r="U29" s="35"/>
      <c r="V29" s="35"/>
      <c r="W29" s="35"/>
      <c r="X29" s="35"/>
      <c r="Y29" s="35"/>
      <c r="Z29" s="35"/>
      <c r="AA29" s="35"/>
    </row>
    <row r="30" spans="1:27">
      <c r="A30" s="15"/>
      <c r="B30" s="15"/>
      <c r="C30" s="15"/>
      <c r="D30" s="15"/>
      <c r="T30" s="2"/>
      <c r="U30" s="35"/>
      <c r="V30" s="15"/>
      <c r="W30" s="15"/>
      <c r="X30" s="15"/>
      <c r="Y30" s="15"/>
      <c r="Z30" s="15"/>
    </row>
    <row r="31" spans="1:27">
      <c r="U31" s="35"/>
      <c r="V31" s="35"/>
      <c r="W31" s="35"/>
      <c r="X31" s="35"/>
      <c r="Y31" s="35"/>
      <c r="Z31" s="35"/>
      <c r="AA31" s="35"/>
    </row>
    <row r="32" spans="1:27">
      <c r="U32" s="35"/>
      <c r="V32" s="35"/>
      <c r="W32" s="35"/>
      <c r="X32" s="35"/>
      <c r="Y32" s="35"/>
      <c r="Z32" s="35"/>
      <c r="AA32" s="35"/>
    </row>
    <row r="33" spans="3:27">
      <c r="U33" s="35"/>
      <c r="V33" s="35"/>
      <c r="W33" s="35"/>
      <c r="X33" s="35"/>
      <c r="Y33" s="35"/>
      <c r="Z33" s="35"/>
      <c r="AA33" s="35"/>
    </row>
    <row r="34" spans="3:27">
      <c r="U34" s="35"/>
      <c r="V34" s="35"/>
      <c r="W34" s="35"/>
      <c r="X34" s="35"/>
      <c r="Y34" s="35"/>
      <c r="Z34" s="35"/>
      <c r="AA34" s="35"/>
    </row>
    <row r="35" spans="3:27">
      <c r="T35" s="2"/>
      <c r="U35" s="35"/>
      <c r="V35" s="35"/>
      <c r="W35" s="35"/>
      <c r="X35" s="35"/>
      <c r="Y35" s="35"/>
      <c r="Z35" s="35"/>
      <c r="AA35" s="35"/>
    </row>
    <row r="36" spans="3:27">
      <c r="T36" s="2"/>
      <c r="U36" s="35"/>
      <c r="V36" s="35"/>
      <c r="W36" s="35"/>
      <c r="X36" s="35"/>
      <c r="Y36" s="35"/>
      <c r="Z36" s="35"/>
      <c r="AA36" s="35"/>
    </row>
    <row r="38" spans="3:27">
      <c r="D38" s="15"/>
      <c r="E38" s="15"/>
      <c r="F38" s="35"/>
      <c r="G38" s="15"/>
      <c r="H38" s="15"/>
      <c r="I38" s="35"/>
      <c r="J38" s="15"/>
      <c r="K38" s="15"/>
      <c r="L38" s="35"/>
      <c r="M38" s="15"/>
      <c r="N38" s="15"/>
      <c r="O38" s="35"/>
      <c r="P38" s="15"/>
      <c r="Q38" s="15"/>
      <c r="R38" s="35"/>
      <c r="S38" s="15"/>
      <c r="T38" s="15"/>
      <c r="U38" s="35"/>
      <c r="V38" s="15"/>
      <c r="W38" s="15"/>
    </row>
    <row r="39" spans="3:27">
      <c r="D39" s="15"/>
      <c r="E39" s="15"/>
      <c r="F39" s="35"/>
      <c r="G39" s="15"/>
      <c r="H39" s="15"/>
      <c r="I39" s="35"/>
      <c r="J39" s="15"/>
      <c r="K39" s="15"/>
      <c r="L39" s="35"/>
      <c r="M39" s="15"/>
      <c r="N39" s="15"/>
      <c r="O39" s="35"/>
      <c r="P39" s="15"/>
      <c r="Q39" s="15"/>
      <c r="R39" s="35"/>
      <c r="S39" s="15"/>
      <c r="T39" s="15"/>
      <c r="U39" s="35"/>
      <c r="V39" s="15"/>
      <c r="W39" s="15"/>
    </row>
    <row r="40" spans="3:27">
      <c r="D40" s="15"/>
      <c r="E40" s="15"/>
      <c r="F40" s="35"/>
      <c r="G40" s="15"/>
      <c r="H40" s="15"/>
      <c r="I40" s="35"/>
      <c r="J40" s="15"/>
      <c r="K40" s="15"/>
      <c r="L40" s="35"/>
      <c r="M40" s="15"/>
      <c r="N40" s="15"/>
      <c r="O40" s="35"/>
      <c r="P40" s="15"/>
      <c r="Q40" s="15"/>
      <c r="R40" s="35"/>
      <c r="S40" s="15"/>
      <c r="T40" s="15"/>
      <c r="U40" s="35"/>
      <c r="V40" s="15"/>
      <c r="W40" s="15"/>
    </row>
    <row r="41" spans="3:27">
      <c r="D41" s="15"/>
      <c r="E41" s="15"/>
      <c r="F41" s="35"/>
      <c r="G41" s="15"/>
      <c r="H41" s="15"/>
      <c r="I41" s="35"/>
      <c r="J41" s="15"/>
      <c r="K41" s="15"/>
      <c r="L41" s="35"/>
      <c r="M41" s="15"/>
      <c r="N41" s="15"/>
      <c r="O41" s="35"/>
      <c r="P41" s="15"/>
      <c r="Q41" s="15"/>
      <c r="R41" s="35"/>
      <c r="S41" s="15"/>
      <c r="T41" s="15"/>
      <c r="U41" s="35"/>
      <c r="V41" s="15"/>
      <c r="W41" s="15"/>
    </row>
    <row r="42" spans="3:27">
      <c r="C42" s="2"/>
      <c r="D42" s="15"/>
      <c r="E42" s="15"/>
      <c r="F42" s="35"/>
      <c r="G42" s="15"/>
      <c r="H42" s="15"/>
      <c r="I42" s="35"/>
      <c r="J42" s="15"/>
      <c r="K42" s="15"/>
      <c r="L42" s="35"/>
      <c r="M42" s="15"/>
      <c r="N42" s="15"/>
      <c r="O42" s="35"/>
      <c r="P42" s="15"/>
      <c r="Q42" s="15"/>
      <c r="R42" s="35"/>
      <c r="S42" s="15"/>
      <c r="T42" s="15"/>
      <c r="U42" s="35"/>
      <c r="V42" s="15"/>
      <c r="W42" s="15"/>
    </row>
    <row r="43" spans="3:27">
      <c r="D43" s="15"/>
      <c r="E43" s="15"/>
      <c r="F43" s="35"/>
      <c r="G43" s="15"/>
      <c r="H43" s="15"/>
      <c r="I43" s="15"/>
      <c r="J43" s="15"/>
      <c r="K43" s="15"/>
      <c r="L43" s="15"/>
      <c r="M43" s="15"/>
      <c r="N43" s="15"/>
      <c r="O43" s="15"/>
      <c r="P43" s="15"/>
      <c r="Q43" s="15"/>
      <c r="R43" s="15"/>
      <c r="S43" s="15"/>
      <c r="T43" s="15"/>
      <c r="U43" s="15"/>
      <c r="V43" s="15"/>
      <c r="W43" s="15"/>
    </row>
    <row r="44" spans="3:27">
      <c r="D44" s="15"/>
      <c r="E44" s="15"/>
      <c r="F44" s="35"/>
      <c r="G44" s="15"/>
      <c r="H44" s="15"/>
      <c r="I44" s="35"/>
      <c r="J44" s="15"/>
      <c r="K44" s="15"/>
      <c r="L44" s="35"/>
      <c r="M44" s="15"/>
      <c r="N44" s="15"/>
      <c r="O44" s="35"/>
      <c r="P44" s="15"/>
      <c r="Q44" s="15"/>
      <c r="R44" s="35"/>
      <c r="S44" s="15"/>
      <c r="T44" s="15"/>
      <c r="U44" s="35"/>
      <c r="V44" s="15"/>
      <c r="W44" s="15"/>
    </row>
    <row r="45" spans="3:27">
      <c r="D45" s="15"/>
      <c r="E45" s="15"/>
      <c r="F45" s="35"/>
      <c r="G45" s="15"/>
      <c r="H45" s="15"/>
      <c r="I45" s="35"/>
      <c r="J45" s="15"/>
      <c r="K45" s="15"/>
      <c r="L45" s="35"/>
      <c r="M45" s="15"/>
      <c r="N45" s="15"/>
      <c r="O45" s="35"/>
      <c r="P45" s="15"/>
      <c r="Q45" s="15"/>
      <c r="R45" s="35"/>
      <c r="S45" s="15"/>
      <c r="T45" s="15"/>
      <c r="U45" s="35"/>
      <c r="V45" s="15"/>
      <c r="W45" s="15"/>
    </row>
    <row r="46" spans="3:27">
      <c r="D46" s="15"/>
      <c r="E46" s="15"/>
      <c r="F46" s="35"/>
      <c r="G46" s="15"/>
      <c r="H46" s="15"/>
      <c r="I46" s="35"/>
      <c r="J46" s="15"/>
      <c r="K46" s="15"/>
      <c r="L46" s="35"/>
      <c r="M46" s="15"/>
      <c r="N46" s="15"/>
      <c r="O46" s="35"/>
      <c r="P46" s="15"/>
      <c r="Q46" s="15"/>
      <c r="R46" s="35"/>
      <c r="S46" s="15"/>
      <c r="T46" s="15"/>
      <c r="U46" s="35"/>
      <c r="V46" s="15"/>
      <c r="W46" s="15"/>
    </row>
    <row r="47" spans="3:27">
      <c r="D47" s="15"/>
      <c r="E47" s="15"/>
      <c r="F47" s="35"/>
      <c r="G47" s="15"/>
      <c r="H47" s="15"/>
      <c r="I47" s="35"/>
      <c r="J47" s="15"/>
      <c r="K47" s="15"/>
      <c r="L47" s="35"/>
      <c r="M47" s="15"/>
      <c r="N47" s="15"/>
      <c r="O47" s="35"/>
      <c r="P47" s="15"/>
      <c r="Q47" s="15"/>
      <c r="R47" s="35"/>
      <c r="S47" s="15"/>
      <c r="T47" s="15"/>
      <c r="U47" s="35"/>
      <c r="V47" s="15"/>
      <c r="W47" s="15"/>
    </row>
    <row r="48" spans="3:27">
      <c r="C48" s="2"/>
      <c r="D48" s="15"/>
      <c r="E48" s="15"/>
      <c r="F48" s="35"/>
      <c r="G48" s="15"/>
      <c r="H48" s="15"/>
      <c r="I48" s="35"/>
      <c r="J48" s="15"/>
      <c r="K48" s="15"/>
      <c r="L48" s="35"/>
      <c r="M48" s="15"/>
      <c r="N48" s="15"/>
      <c r="O48" s="35"/>
      <c r="P48" s="15"/>
      <c r="Q48" s="15"/>
      <c r="R48" s="35"/>
      <c r="S48" s="15"/>
      <c r="T48" s="15"/>
      <c r="U48" s="35"/>
      <c r="V48" s="15"/>
      <c r="W48" s="15"/>
    </row>
  </sheetData>
  <pageMargins left="0.7" right="0.7" top="0.75" bottom="0.75" header="0.3" footer="0.3"/>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topLeftCell="A13" zoomScale="60" zoomScaleNormal="60" zoomScalePageLayoutView="60" workbookViewId="0"/>
  </sheetViews>
  <sheetFormatPr baseColWidth="10" defaultColWidth="8.83203125" defaultRowHeight="14" x14ac:dyDescent="0"/>
  <sheetData>
    <row r="1" spans="1:1">
      <c r="A1" t="s">
        <v>366</v>
      </c>
    </row>
    <row r="48" ht="13.5" customHeight="1"/>
  </sheetData>
  <pageMargins left="0.7" right="0.7" top="0.75" bottom="0.75" header="0.3" footer="0.3"/>
  <drawing r:id="rId1"/>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4"/>
  <sheetViews>
    <sheetView topLeftCell="K55" zoomScale="85" zoomScaleNormal="85" zoomScalePageLayoutView="85" workbookViewId="0">
      <selection activeCell="W79" sqref="W79"/>
    </sheetView>
  </sheetViews>
  <sheetFormatPr baseColWidth="10" defaultColWidth="8.83203125" defaultRowHeight="14" x14ac:dyDescent="0"/>
  <cols>
    <col min="3" max="3" width="28.1640625" customWidth="1"/>
  </cols>
  <sheetData>
    <row r="1" spans="1:33">
      <c r="A1" t="s">
        <v>308</v>
      </c>
    </row>
    <row r="2" spans="1:33">
      <c r="A2" s="23" t="s">
        <v>292</v>
      </c>
    </row>
    <row r="3" spans="1:33">
      <c r="C3" s="2" t="s">
        <v>86</v>
      </c>
    </row>
    <row r="4" spans="1:33">
      <c r="B4" t="s">
        <v>0</v>
      </c>
      <c r="C4" t="s">
        <v>1</v>
      </c>
      <c r="D4" t="s">
        <v>6</v>
      </c>
      <c r="E4" t="s">
        <v>7</v>
      </c>
      <c r="F4" t="s">
        <v>8</v>
      </c>
      <c r="G4" t="s">
        <v>9</v>
      </c>
      <c r="H4" t="s">
        <v>10</v>
      </c>
      <c r="I4" t="s">
        <v>11</v>
      </c>
      <c r="J4" t="s">
        <v>12</v>
      </c>
      <c r="K4" t="s">
        <v>13</v>
      </c>
      <c r="L4" t="s">
        <v>14</v>
      </c>
      <c r="M4" t="s">
        <v>15</v>
      </c>
      <c r="N4" t="s">
        <v>16</v>
      </c>
      <c r="O4" t="s">
        <v>17</v>
      </c>
      <c r="P4" t="s">
        <v>18</v>
      </c>
      <c r="Q4" t="s">
        <v>19</v>
      </c>
      <c r="R4">
        <v>2006</v>
      </c>
      <c r="S4">
        <v>2007</v>
      </c>
      <c r="T4">
        <v>2008</v>
      </c>
      <c r="U4">
        <v>2009</v>
      </c>
      <c r="V4">
        <v>2010</v>
      </c>
      <c r="W4">
        <v>2011</v>
      </c>
      <c r="X4">
        <v>2012</v>
      </c>
      <c r="Y4">
        <v>2013</v>
      </c>
      <c r="Z4">
        <v>2014</v>
      </c>
    </row>
    <row r="5" spans="1:33" ht="25">
      <c r="B5" s="21" t="s">
        <v>55</v>
      </c>
      <c r="C5" t="s">
        <v>29</v>
      </c>
      <c r="D5" s="15">
        <v>6414</v>
      </c>
      <c r="E5" s="15">
        <v>5934</v>
      </c>
      <c r="F5" s="15">
        <v>5169</v>
      </c>
      <c r="G5" s="15">
        <v>4635</v>
      </c>
      <c r="H5" s="15">
        <v>4806</v>
      </c>
      <c r="I5" s="15">
        <v>4881</v>
      </c>
      <c r="J5" s="15">
        <v>5199</v>
      </c>
      <c r="K5" s="15">
        <v>5970</v>
      </c>
      <c r="L5" s="15">
        <v>6531</v>
      </c>
      <c r="M5" s="15">
        <v>7206</v>
      </c>
      <c r="N5" s="15">
        <v>8283</v>
      </c>
      <c r="O5" s="15">
        <v>9681</v>
      </c>
      <c r="P5" s="15">
        <v>10653</v>
      </c>
      <c r="Q5" s="15">
        <v>11229</v>
      </c>
      <c r="R5" s="15">
        <v>11349</v>
      </c>
      <c r="S5" s="15">
        <v>11391</v>
      </c>
      <c r="T5" s="15">
        <v>11871</v>
      </c>
      <c r="U5" s="15">
        <v>13689</v>
      </c>
      <c r="V5" s="15">
        <v>15564</v>
      </c>
      <c r="W5" s="15">
        <v>17412</v>
      </c>
      <c r="X5" s="15">
        <v>19632</v>
      </c>
      <c r="Y5" s="15">
        <v>21609</v>
      </c>
      <c r="Z5" s="15">
        <v>23766</v>
      </c>
      <c r="AC5" s="15"/>
      <c r="AD5" s="15"/>
      <c r="AE5" s="15"/>
      <c r="AF5" s="15"/>
      <c r="AG5" s="15"/>
    </row>
    <row r="6" spans="1:33">
      <c r="C6" t="s">
        <v>87</v>
      </c>
      <c r="D6" s="15">
        <v>465</v>
      </c>
      <c r="E6" s="15">
        <v>462</v>
      </c>
      <c r="F6" s="15">
        <v>501</v>
      </c>
      <c r="G6" s="15">
        <v>495</v>
      </c>
      <c r="H6" s="15">
        <v>543</v>
      </c>
      <c r="I6" s="15">
        <v>498</v>
      </c>
      <c r="J6" s="15">
        <v>492</v>
      </c>
      <c r="K6" s="15">
        <v>570</v>
      </c>
      <c r="L6" s="15">
        <v>534</v>
      </c>
      <c r="M6" s="15">
        <v>540</v>
      </c>
      <c r="N6" s="15">
        <v>687</v>
      </c>
      <c r="O6" s="15">
        <v>813</v>
      </c>
      <c r="P6" s="15">
        <v>918</v>
      </c>
      <c r="Q6" s="15">
        <v>1026</v>
      </c>
      <c r="R6" s="15">
        <v>1086</v>
      </c>
      <c r="S6" s="15">
        <v>1143</v>
      </c>
      <c r="T6" s="15">
        <v>1113</v>
      </c>
      <c r="U6" s="15">
        <v>1266</v>
      </c>
      <c r="V6" s="15">
        <v>1362</v>
      </c>
      <c r="W6" s="15">
        <v>1404</v>
      </c>
      <c r="X6" s="15">
        <v>1407</v>
      </c>
      <c r="Y6" s="15">
        <v>1401</v>
      </c>
      <c r="Z6" s="15">
        <v>1353</v>
      </c>
      <c r="AC6" s="15"/>
      <c r="AD6" s="15"/>
      <c r="AE6" s="15"/>
      <c r="AF6" s="15"/>
      <c r="AG6" s="15"/>
    </row>
    <row r="7" spans="1:33">
      <c r="C7" t="s">
        <v>88</v>
      </c>
      <c r="D7" s="15">
        <v>63</v>
      </c>
      <c r="E7" s="15">
        <v>63</v>
      </c>
      <c r="F7" s="15">
        <v>75</v>
      </c>
      <c r="G7" s="15">
        <v>78</v>
      </c>
      <c r="H7" s="15">
        <v>105</v>
      </c>
      <c r="I7" s="15">
        <v>135</v>
      </c>
      <c r="J7" s="15">
        <v>150</v>
      </c>
      <c r="K7" s="15">
        <v>189</v>
      </c>
      <c r="L7" s="15">
        <v>228</v>
      </c>
      <c r="M7" s="15">
        <v>276</v>
      </c>
      <c r="N7" s="15">
        <v>324</v>
      </c>
      <c r="O7" s="15">
        <v>303</v>
      </c>
      <c r="P7" s="15">
        <v>267</v>
      </c>
      <c r="Q7" s="15">
        <v>270</v>
      </c>
      <c r="R7" s="15">
        <v>270</v>
      </c>
      <c r="S7" s="15">
        <v>267</v>
      </c>
      <c r="T7" s="15">
        <v>273</v>
      </c>
      <c r="U7" s="15">
        <v>306</v>
      </c>
      <c r="V7" s="15">
        <v>306</v>
      </c>
      <c r="W7" s="15">
        <v>309</v>
      </c>
      <c r="X7" s="15">
        <v>315</v>
      </c>
      <c r="Y7" s="15">
        <v>321</v>
      </c>
      <c r="Z7" s="15">
        <v>333</v>
      </c>
      <c r="AC7" s="15"/>
      <c r="AD7" s="15"/>
      <c r="AE7" s="15"/>
      <c r="AF7" s="15"/>
      <c r="AG7" s="15"/>
    </row>
    <row r="8" spans="1:33" ht="25">
      <c r="C8" s="21" t="s">
        <v>89</v>
      </c>
      <c r="D8" s="15">
        <v>159</v>
      </c>
      <c r="E8" s="15">
        <v>147</v>
      </c>
      <c r="F8" s="15">
        <v>105</v>
      </c>
      <c r="G8" s="15">
        <v>105</v>
      </c>
      <c r="H8" s="15">
        <v>129</v>
      </c>
      <c r="I8" s="15">
        <v>123</v>
      </c>
      <c r="J8" s="15">
        <v>132</v>
      </c>
      <c r="K8" s="15">
        <v>156</v>
      </c>
      <c r="L8" s="15">
        <v>153</v>
      </c>
      <c r="M8" s="15">
        <v>144</v>
      </c>
      <c r="N8" s="15">
        <v>219</v>
      </c>
      <c r="O8" s="15">
        <v>174</v>
      </c>
      <c r="P8" s="15">
        <v>153</v>
      </c>
      <c r="Q8" s="15">
        <v>159</v>
      </c>
      <c r="R8" s="15">
        <v>141</v>
      </c>
      <c r="S8" s="15">
        <v>171</v>
      </c>
      <c r="T8" s="15">
        <v>180</v>
      </c>
      <c r="U8" s="15">
        <v>228</v>
      </c>
      <c r="V8" s="15">
        <v>189</v>
      </c>
      <c r="W8" s="15">
        <v>234</v>
      </c>
      <c r="X8" s="15">
        <v>234</v>
      </c>
      <c r="Y8" s="15">
        <v>234</v>
      </c>
      <c r="Z8" s="15">
        <v>219</v>
      </c>
      <c r="AC8" s="15"/>
      <c r="AD8" s="15"/>
      <c r="AE8" s="15"/>
      <c r="AF8" s="15"/>
      <c r="AG8" s="15"/>
    </row>
    <row r="9" spans="1:33">
      <c r="C9" t="s">
        <v>90</v>
      </c>
      <c r="D9" s="15">
        <v>231</v>
      </c>
      <c r="E9" s="15">
        <v>216</v>
      </c>
      <c r="F9" s="15">
        <v>165</v>
      </c>
      <c r="G9" s="15">
        <v>153</v>
      </c>
      <c r="H9" s="15">
        <v>177</v>
      </c>
      <c r="I9" s="15">
        <v>234</v>
      </c>
      <c r="J9" s="15">
        <v>216</v>
      </c>
      <c r="K9" s="15">
        <v>312</v>
      </c>
      <c r="L9" s="15">
        <v>279</v>
      </c>
      <c r="M9" s="15">
        <v>327</v>
      </c>
      <c r="N9" s="15">
        <v>309</v>
      </c>
      <c r="O9" s="15">
        <v>381</v>
      </c>
      <c r="P9" s="15">
        <v>402</v>
      </c>
      <c r="Q9" s="15">
        <v>384</v>
      </c>
      <c r="R9" s="15">
        <v>378</v>
      </c>
      <c r="S9" s="15">
        <v>354</v>
      </c>
      <c r="T9" s="15">
        <v>390</v>
      </c>
      <c r="U9" s="15">
        <v>450</v>
      </c>
      <c r="V9" s="15">
        <v>522</v>
      </c>
      <c r="W9" s="15">
        <v>510</v>
      </c>
      <c r="X9" s="15">
        <v>504</v>
      </c>
      <c r="Y9" s="15">
        <v>510</v>
      </c>
      <c r="Z9" s="15">
        <v>585</v>
      </c>
      <c r="AC9" s="15"/>
      <c r="AD9" s="15"/>
      <c r="AE9" s="15"/>
      <c r="AF9" s="15"/>
      <c r="AG9" s="15"/>
    </row>
    <row r="10" spans="1:33">
      <c r="C10" t="s">
        <v>91</v>
      </c>
      <c r="D10" s="15">
        <v>1050</v>
      </c>
      <c r="E10" s="15">
        <v>1044</v>
      </c>
      <c r="F10" s="15">
        <v>984</v>
      </c>
      <c r="G10" s="15">
        <v>924</v>
      </c>
      <c r="H10" s="15">
        <v>1041</v>
      </c>
      <c r="I10" s="15">
        <v>1128</v>
      </c>
      <c r="J10" s="15">
        <v>1194</v>
      </c>
      <c r="K10" s="15">
        <v>1449</v>
      </c>
      <c r="L10" s="15">
        <v>1533</v>
      </c>
      <c r="M10" s="15">
        <v>1581</v>
      </c>
      <c r="N10" s="15">
        <v>1656</v>
      </c>
      <c r="O10" s="15">
        <v>1719</v>
      </c>
      <c r="P10" s="15">
        <v>1737</v>
      </c>
      <c r="Q10" s="15">
        <v>1755</v>
      </c>
      <c r="R10" s="15">
        <v>1719</v>
      </c>
      <c r="S10" s="15">
        <v>1677</v>
      </c>
      <c r="T10" s="15">
        <v>1677</v>
      </c>
      <c r="U10" s="15">
        <v>1923</v>
      </c>
      <c r="V10" s="15">
        <v>2088</v>
      </c>
      <c r="W10" s="15">
        <v>2409</v>
      </c>
      <c r="X10" s="15">
        <v>2559</v>
      </c>
      <c r="Y10" s="15">
        <v>2802</v>
      </c>
      <c r="Z10" s="15">
        <v>3060</v>
      </c>
      <c r="AC10" s="15"/>
      <c r="AD10" s="15"/>
      <c r="AE10" s="15"/>
      <c r="AF10" s="15"/>
      <c r="AG10" s="15"/>
    </row>
    <row r="11" spans="1:33">
      <c r="C11" t="s">
        <v>92</v>
      </c>
      <c r="D11" s="15">
        <v>477</v>
      </c>
      <c r="E11" s="15">
        <v>492</v>
      </c>
      <c r="F11" s="15">
        <v>519</v>
      </c>
      <c r="G11" s="15">
        <v>489</v>
      </c>
      <c r="H11" s="15">
        <v>549</v>
      </c>
      <c r="I11" s="15">
        <v>687</v>
      </c>
      <c r="J11" s="15">
        <v>750</v>
      </c>
      <c r="K11" s="15">
        <v>846</v>
      </c>
      <c r="L11" s="15">
        <v>915</v>
      </c>
      <c r="M11" s="15">
        <v>954</v>
      </c>
      <c r="N11" s="15">
        <v>1005</v>
      </c>
      <c r="O11" s="15">
        <v>1086</v>
      </c>
      <c r="P11" s="15">
        <v>1134</v>
      </c>
      <c r="Q11" s="15">
        <v>1188</v>
      </c>
      <c r="R11" s="15">
        <v>1188</v>
      </c>
      <c r="S11" s="15">
        <v>1158</v>
      </c>
      <c r="T11" s="15">
        <v>1170</v>
      </c>
      <c r="U11" s="15">
        <v>1377</v>
      </c>
      <c r="V11" s="15">
        <v>1509</v>
      </c>
      <c r="W11" s="15">
        <v>1704</v>
      </c>
      <c r="X11" s="15">
        <v>1866</v>
      </c>
      <c r="Y11" s="15">
        <v>2040</v>
      </c>
      <c r="Z11" s="15">
        <v>2256</v>
      </c>
      <c r="AC11" s="15"/>
      <c r="AD11" s="15"/>
      <c r="AE11" s="15"/>
      <c r="AF11" s="15"/>
      <c r="AG11" s="15"/>
    </row>
    <row r="12" spans="1:33">
      <c r="C12" t="s">
        <v>93</v>
      </c>
      <c r="D12" s="15">
        <v>144</v>
      </c>
      <c r="E12" s="15">
        <v>162</v>
      </c>
      <c r="F12" s="15">
        <v>111</v>
      </c>
      <c r="G12" s="15">
        <v>105</v>
      </c>
      <c r="H12" s="15">
        <v>183</v>
      </c>
      <c r="I12" s="15">
        <v>165</v>
      </c>
      <c r="J12" s="15">
        <v>171</v>
      </c>
      <c r="K12" s="15">
        <v>276</v>
      </c>
      <c r="L12" s="15">
        <v>261</v>
      </c>
      <c r="M12" s="15">
        <v>282</v>
      </c>
      <c r="N12" s="15">
        <v>309</v>
      </c>
      <c r="O12" s="15">
        <v>297</v>
      </c>
      <c r="P12" s="15">
        <v>270</v>
      </c>
      <c r="Q12" s="15">
        <v>237</v>
      </c>
      <c r="R12" s="15">
        <v>195</v>
      </c>
      <c r="S12" s="15">
        <v>210</v>
      </c>
      <c r="T12" s="15">
        <v>189</v>
      </c>
      <c r="U12" s="15">
        <v>213</v>
      </c>
      <c r="V12" s="15">
        <v>228</v>
      </c>
      <c r="W12" s="15">
        <v>303</v>
      </c>
      <c r="X12" s="15">
        <v>258</v>
      </c>
      <c r="Y12" s="15">
        <v>300</v>
      </c>
      <c r="Z12" s="15">
        <v>333</v>
      </c>
      <c r="AC12" s="15"/>
      <c r="AD12" s="15"/>
      <c r="AE12" s="15"/>
      <c r="AF12" s="15"/>
      <c r="AG12" s="15"/>
    </row>
    <row r="13" spans="1:33">
      <c r="C13" t="s">
        <v>94</v>
      </c>
      <c r="D13" s="15">
        <v>288</v>
      </c>
      <c r="E13" s="15">
        <v>249</v>
      </c>
      <c r="F13" s="15">
        <v>243</v>
      </c>
      <c r="G13" s="15">
        <v>216</v>
      </c>
      <c r="H13" s="15">
        <v>234</v>
      </c>
      <c r="I13" s="15">
        <v>198</v>
      </c>
      <c r="J13" s="15">
        <v>168</v>
      </c>
      <c r="K13" s="15">
        <v>183</v>
      </c>
      <c r="L13" s="15">
        <v>192</v>
      </c>
      <c r="M13" s="15">
        <v>186</v>
      </c>
      <c r="N13" s="15">
        <v>189</v>
      </c>
      <c r="O13" s="15">
        <v>171</v>
      </c>
      <c r="P13" s="15">
        <v>201</v>
      </c>
      <c r="Q13" s="15">
        <v>183</v>
      </c>
      <c r="R13" s="15">
        <v>201</v>
      </c>
      <c r="S13" s="15">
        <v>198</v>
      </c>
      <c r="T13" s="15">
        <v>195</v>
      </c>
      <c r="U13" s="15">
        <v>207</v>
      </c>
      <c r="V13" s="15">
        <v>192</v>
      </c>
      <c r="W13" s="15">
        <v>204</v>
      </c>
      <c r="X13" s="15">
        <v>234</v>
      </c>
      <c r="Y13" s="15">
        <v>246</v>
      </c>
      <c r="Z13" s="15">
        <v>249</v>
      </c>
      <c r="AC13" s="15"/>
      <c r="AD13" s="15"/>
      <c r="AE13" s="15"/>
      <c r="AF13" s="15"/>
      <c r="AG13" s="15"/>
    </row>
    <row r="14" spans="1:33">
      <c r="C14" t="s">
        <v>95</v>
      </c>
      <c r="D14" s="15">
        <v>138</v>
      </c>
      <c r="E14" s="15">
        <v>123</v>
      </c>
      <c r="F14" s="15">
        <v>108</v>
      </c>
      <c r="G14" s="15">
        <v>93</v>
      </c>
      <c r="H14" s="15">
        <v>99</v>
      </c>
      <c r="I14" s="15">
        <v>69</v>
      </c>
      <c r="J14" s="15">
        <v>57</v>
      </c>
      <c r="K14" s="15">
        <v>81</v>
      </c>
      <c r="L14" s="15">
        <v>90</v>
      </c>
      <c r="M14" s="15">
        <v>87</v>
      </c>
      <c r="N14" s="15">
        <v>90</v>
      </c>
      <c r="O14" s="15">
        <v>96</v>
      </c>
      <c r="P14" s="15">
        <v>117</v>
      </c>
      <c r="Q14" s="15">
        <v>99</v>
      </c>
      <c r="R14" s="15">
        <v>111</v>
      </c>
      <c r="S14" s="15">
        <v>102</v>
      </c>
      <c r="T14" s="15">
        <v>102</v>
      </c>
      <c r="U14" s="15">
        <v>120</v>
      </c>
      <c r="V14" s="15">
        <v>126</v>
      </c>
      <c r="W14" s="15">
        <v>123</v>
      </c>
      <c r="X14" s="15">
        <v>138</v>
      </c>
      <c r="Y14" s="15">
        <v>159</v>
      </c>
      <c r="Z14" s="15">
        <v>159</v>
      </c>
      <c r="AC14" s="15"/>
      <c r="AD14" s="15"/>
      <c r="AE14" s="15"/>
      <c r="AF14" s="15"/>
      <c r="AG14" s="15"/>
    </row>
    <row r="15" spans="1:33">
      <c r="C15" t="s">
        <v>96</v>
      </c>
      <c r="D15" s="15">
        <v>141</v>
      </c>
      <c r="E15" s="15">
        <v>138</v>
      </c>
      <c r="F15" s="15">
        <v>111</v>
      </c>
      <c r="G15" s="15">
        <v>108</v>
      </c>
      <c r="H15" s="15">
        <v>75</v>
      </c>
      <c r="I15" s="15">
        <v>75</v>
      </c>
      <c r="J15" s="15">
        <v>111</v>
      </c>
      <c r="K15" s="15">
        <v>147</v>
      </c>
      <c r="L15" s="15">
        <v>165</v>
      </c>
      <c r="M15" s="15">
        <v>159</v>
      </c>
      <c r="N15" s="15">
        <v>150</v>
      </c>
      <c r="O15" s="15">
        <v>162</v>
      </c>
      <c r="P15" s="15">
        <v>138</v>
      </c>
      <c r="Q15" s="15">
        <v>150</v>
      </c>
      <c r="R15" s="15">
        <v>135</v>
      </c>
      <c r="S15" s="15">
        <v>126</v>
      </c>
      <c r="T15" s="15">
        <v>114</v>
      </c>
      <c r="U15" s="15">
        <v>126</v>
      </c>
      <c r="V15" s="15">
        <v>159</v>
      </c>
      <c r="W15" s="15">
        <v>198</v>
      </c>
      <c r="X15" s="15">
        <v>201</v>
      </c>
      <c r="Y15" s="15">
        <v>213</v>
      </c>
      <c r="Z15" s="15">
        <v>222</v>
      </c>
      <c r="AC15" s="15"/>
      <c r="AD15" s="15"/>
      <c r="AE15" s="15"/>
      <c r="AF15" s="15"/>
      <c r="AG15" s="15"/>
    </row>
    <row r="16" spans="1:33">
      <c r="C16" t="s">
        <v>97</v>
      </c>
      <c r="D16" s="15">
        <v>1341</v>
      </c>
      <c r="E16" s="15">
        <v>1179</v>
      </c>
      <c r="F16" s="15">
        <v>957</v>
      </c>
      <c r="G16" s="15">
        <v>858</v>
      </c>
      <c r="H16" s="15">
        <v>870</v>
      </c>
      <c r="I16" s="15">
        <v>834</v>
      </c>
      <c r="J16" s="15">
        <v>888</v>
      </c>
      <c r="K16" s="15">
        <v>963</v>
      </c>
      <c r="L16" s="15">
        <v>1074</v>
      </c>
      <c r="M16" s="15">
        <v>1104</v>
      </c>
      <c r="N16" s="15">
        <v>1119</v>
      </c>
      <c r="O16" s="15">
        <v>1248</v>
      </c>
      <c r="P16" s="15">
        <v>1023</v>
      </c>
      <c r="Q16" s="15">
        <v>1035</v>
      </c>
      <c r="R16" s="15">
        <v>1062</v>
      </c>
      <c r="S16" s="15">
        <v>1104</v>
      </c>
      <c r="T16" s="15">
        <v>1242</v>
      </c>
      <c r="U16" s="15">
        <v>1350</v>
      </c>
      <c r="V16" s="15">
        <v>1470</v>
      </c>
      <c r="W16" s="15">
        <v>1716</v>
      </c>
      <c r="X16" s="15">
        <v>1971</v>
      </c>
      <c r="Y16" s="15">
        <v>2160</v>
      </c>
      <c r="Z16" s="15">
        <v>2694</v>
      </c>
      <c r="AC16" s="15"/>
      <c r="AD16" s="15"/>
      <c r="AE16" s="15"/>
      <c r="AF16" s="15"/>
      <c r="AG16" s="15"/>
    </row>
    <row r="17" spans="2:33">
      <c r="C17" t="s">
        <v>98</v>
      </c>
      <c r="D17" s="15">
        <v>2946</v>
      </c>
      <c r="E17" s="15">
        <v>2682</v>
      </c>
      <c r="F17" s="15">
        <v>2223</v>
      </c>
      <c r="G17" s="15">
        <v>1878</v>
      </c>
      <c r="H17" s="15">
        <v>1815</v>
      </c>
      <c r="I17" s="15">
        <v>1809</v>
      </c>
      <c r="J17" s="15">
        <v>1911</v>
      </c>
      <c r="K17" s="15">
        <v>2094</v>
      </c>
      <c r="L17" s="15">
        <v>2298</v>
      </c>
      <c r="M17" s="15">
        <v>2775</v>
      </c>
      <c r="N17" s="15">
        <v>3579</v>
      </c>
      <c r="O17" s="15">
        <v>4605</v>
      </c>
      <c r="P17" s="15">
        <v>5832</v>
      </c>
      <c r="Q17" s="15">
        <v>6402</v>
      </c>
      <c r="R17" s="15">
        <v>6405</v>
      </c>
      <c r="S17" s="15">
        <v>6312</v>
      </c>
      <c r="T17" s="15">
        <v>6450</v>
      </c>
      <c r="U17" s="15">
        <v>7446</v>
      </c>
      <c r="V17" s="15">
        <v>9180</v>
      </c>
      <c r="W17" s="15">
        <v>10497</v>
      </c>
      <c r="X17" s="15">
        <v>12375</v>
      </c>
      <c r="Y17" s="15">
        <v>14040</v>
      </c>
      <c r="Z17" s="15">
        <v>15345</v>
      </c>
      <c r="AC17" s="15"/>
      <c r="AD17" s="15"/>
      <c r="AE17" s="15"/>
      <c r="AF17" s="15"/>
      <c r="AG17" s="15"/>
    </row>
    <row r="18" spans="2:33">
      <c r="C18" t="s">
        <v>99</v>
      </c>
      <c r="D18" s="15">
        <v>363</v>
      </c>
      <c r="E18" s="15">
        <v>327</v>
      </c>
      <c r="F18" s="15">
        <v>261</v>
      </c>
      <c r="G18" s="15">
        <v>186</v>
      </c>
      <c r="H18" s="15">
        <v>126</v>
      </c>
      <c r="I18" s="15">
        <v>162</v>
      </c>
      <c r="J18" s="15">
        <v>168</v>
      </c>
      <c r="K18" s="15">
        <v>198</v>
      </c>
      <c r="L18" s="15">
        <v>267</v>
      </c>
      <c r="M18" s="15">
        <v>372</v>
      </c>
      <c r="N18" s="15">
        <v>537</v>
      </c>
      <c r="O18" s="15">
        <v>720</v>
      </c>
      <c r="P18" s="15">
        <v>1023</v>
      </c>
      <c r="Q18" s="15">
        <v>1272</v>
      </c>
      <c r="R18" s="15">
        <v>1242</v>
      </c>
      <c r="S18" s="15">
        <v>1164</v>
      </c>
      <c r="T18" s="15">
        <v>1278</v>
      </c>
      <c r="U18" s="15">
        <v>1833</v>
      </c>
      <c r="V18" s="15">
        <v>2436</v>
      </c>
      <c r="W18" s="15">
        <v>2784</v>
      </c>
      <c r="X18" s="15">
        <v>2712</v>
      </c>
      <c r="Y18" s="15">
        <v>2496</v>
      </c>
      <c r="Z18" s="15">
        <v>2316</v>
      </c>
      <c r="AC18" s="15"/>
      <c r="AD18" s="15"/>
      <c r="AE18" s="15"/>
      <c r="AF18" s="15"/>
      <c r="AG18" s="15"/>
    </row>
    <row r="19" spans="2:33">
      <c r="C19" t="s">
        <v>100</v>
      </c>
      <c r="D19" s="15">
        <v>1647</v>
      </c>
      <c r="E19" s="15">
        <v>1464</v>
      </c>
      <c r="F19" s="15">
        <v>1218</v>
      </c>
      <c r="G19" s="15">
        <v>1041</v>
      </c>
      <c r="H19" s="15">
        <v>1062</v>
      </c>
      <c r="I19" s="15">
        <v>1035</v>
      </c>
      <c r="J19" s="15">
        <v>1122</v>
      </c>
      <c r="K19" s="15">
        <v>1254</v>
      </c>
      <c r="L19" s="15">
        <v>1335</v>
      </c>
      <c r="M19" s="15">
        <v>1584</v>
      </c>
      <c r="N19" s="15">
        <v>1974</v>
      </c>
      <c r="O19" s="15">
        <v>2460</v>
      </c>
      <c r="P19" s="15">
        <v>3216</v>
      </c>
      <c r="Q19" s="15">
        <v>3594</v>
      </c>
      <c r="R19" s="15">
        <v>3609</v>
      </c>
      <c r="S19" s="15">
        <v>3510</v>
      </c>
      <c r="T19" s="15">
        <v>3510</v>
      </c>
      <c r="U19" s="15">
        <v>3390</v>
      </c>
      <c r="V19" s="15">
        <v>3705</v>
      </c>
      <c r="W19" s="15">
        <v>4413</v>
      </c>
      <c r="X19" s="15">
        <v>5733</v>
      </c>
      <c r="Y19" s="15">
        <v>6693</v>
      </c>
      <c r="Z19" s="15">
        <v>7632</v>
      </c>
      <c r="AC19" s="15"/>
      <c r="AD19" s="15"/>
      <c r="AE19" s="15"/>
      <c r="AF19" s="15"/>
      <c r="AG19" s="15"/>
    </row>
    <row r="20" spans="2:33">
      <c r="C20" t="s">
        <v>101</v>
      </c>
      <c r="D20" s="15">
        <v>444</v>
      </c>
      <c r="E20" s="15">
        <v>420</v>
      </c>
      <c r="F20" s="15">
        <v>315</v>
      </c>
      <c r="G20" s="15">
        <v>276</v>
      </c>
      <c r="H20" s="15">
        <v>270</v>
      </c>
      <c r="I20" s="15">
        <v>279</v>
      </c>
      <c r="J20" s="15">
        <v>258</v>
      </c>
      <c r="K20" s="15">
        <v>252</v>
      </c>
      <c r="L20" s="15">
        <v>270</v>
      </c>
      <c r="M20" s="15">
        <v>270</v>
      </c>
      <c r="N20" s="15">
        <v>255</v>
      </c>
      <c r="O20" s="15">
        <v>282</v>
      </c>
      <c r="P20" s="15">
        <v>306</v>
      </c>
      <c r="Q20" s="15">
        <v>279</v>
      </c>
      <c r="R20" s="15">
        <v>273</v>
      </c>
      <c r="S20" s="15">
        <v>300</v>
      </c>
      <c r="T20" s="15">
        <v>255</v>
      </c>
      <c r="U20" s="15">
        <v>243</v>
      </c>
      <c r="V20" s="15">
        <v>309</v>
      </c>
      <c r="W20" s="15">
        <v>279</v>
      </c>
      <c r="X20" s="15">
        <v>291</v>
      </c>
      <c r="Y20" s="15">
        <v>285</v>
      </c>
      <c r="Z20" s="15">
        <v>285</v>
      </c>
      <c r="AC20" s="15"/>
      <c r="AD20" s="15"/>
      <c r="AE20" s="15"/>
      <c r="AF20" s="15"/>
      <c r="AG20" s="15"/>
    </row>
    <row r="21" spans="2:33">
      <c r="C21" t="s">
        <v>102</v>
      </c>
      <c r="D21" s="15">
        <v>489</v>
      </c>
      <c r="E21" s="15">
        <v>468</v>
      </c>
      <c r="F21" s="15">
        <v>429</v>
      </c>
      <c r="G21" s="15">
        <v>375</v>
      </c>
      <c r="H21" s="15">
        <v>360</v>
      </c>
      <c r="I21" s="15">
        <v>336</v>
      </c>
      <c r="J21" s="15">
        <v>360</v>
      </c>
      <c r="K21" s="15">
        <v>384</v>
      </c>
      <c r="L21" s="15">
        <v>432</v>
      </c>
      <c r="M21" s="15">
        <v>546</v>
      </c>
      <c r="N21" s="15">
        <v>816</v>
      </c>
      <c r="O21" s="15">
        <v>1143</v>
      </c>
      <c r="P21" s="15">
        <v>1278</v>
      </c>
      <c r="Q21" s="15">
        <v>1260</v>
      </c>
      <c r="R21" s="15">
        <v>1281</v>
      </c>
      <c r="S21" s="15">
        <v>1341</v>
      </c>
      <c r="T21" s="15">
        <v>1407</v>
      </c>
      <c r="U21" s="15">
        <v>1980</v>
      </c>
      <c r="V21" s="15">
        <v>2733</v>
      </c>
      <c r="W21" s="15">
        <v>3018</v>
      </c>
      <c r="X21" s="15">
        <v>3642</v>
      </c>
      <c r="Y21" s="15">
        <v>4563</v>
      </c>
      <c r="Z21" s="15">
        <v>5112</v>
      </c>
      <c r="AC21" s="15"/>
      <c r="AD21" s="15"/>
      <c r="AE21" s="15"/>
      <c r="AF21" s="15"/>
      <c r="AG21" s="15"/>
    </row>
    <row r="22" spans="2:33" ht="25">
      <c r="C22" s="21" t="s">
        <v>103</v>
      </c>
      <c r="D22" s="15">
        <v>72</v>
      </c>
      <c r="E22" s="15">
        <v>69</v>
      </c>
      <c r="F22" s="15">
        <v>78</v>
      </c>
      <c r="G22" s="15">
        <v>69</v>
      </c>
      <c r="H22" s="15">
        <v>60</v>
      </c>
      <c r="I22" s="15">
        <v>66</v>
      </c>
      <c r="J22" s="15">
        <v>63</v>
      </c>
      <c r="K22" s="15">
        <v>51</v>
      </c>
      <c r="L22" s="15">
        <v>63</v>
      </c>
      <c r="M22" s="15">
        <v>63</v>
      </c>
      <c r="N22" s="15">
        <v>69</v>
      </c>
      <c r="O22" s="15">
        <v>66</v>
      </c>
      <c r="P22" s="15">
        <v>54</v>
      </c>
      <c r="Q22" s="15">
        <v>60</v>
      </c>
      <c r="R22" s="15">
        <v>69</v>
      </c>
      <c r="S22" s="15">
        <v>69</v>
      </c>
      <c r="T22" s="15">
        <v>60</v>
      </c>
      <c r="U22" s="15">
        <v>54</v>
      </c>
      <c r="V22" s="15">
        <v>66</v>
      </c>
      <c r="W22" s="15">
        <v>57</v>
      </c>
      <c r="X22" s="15">
        <v>63</v>
      </c>
      <c r="Y22" s="15">
        <v>72</v>
      </c>
      <c r="Z22" s="15">
        <v>87</v>
      </c>
      <c r="AC22" s="15"/>
      <c r="AD22" s="15"/>
      <c r="AE22" s="15"/>
      <c r="AF22" s="15"/>
      <c r="AG22" s="15"/>
    </row>
    <row r="23" spans="2:33">
      <c r="D23" s="15"/>
      <c r="E23" s="15"/>
      <c r="F23" s="15"/>
      <c r="G23" s="15"/>
      <c r="H23" s="15"/>
      <c r="I23" s="15"/>
      <c r="J23" s="15"/>
      <c r="K23" s="15"/>
      <c r="L23" s="15"/>
      <c r="M23" s="15"/>
      <c r="N23" s="15"/>
      <c r="O23" s="15"/>
      <c r="P23" s="15"/>
      <c r="Q23" s="15"/>
      <c r="R23" s="15"/>
      <c r="S23" s="15"/>
      <c r="T23" s="15"/>
      <c r="U23" s="15"/>
      <c r="V23" s="15"/>
      <c r="W23" s="15"/>
      <c r="X23" s="15"/>
    </row>
    <row r="24" spans="2:33" ht="25">
      <c r="B24" s="21" t="s">
        <v>69</v>
      </c>
      <c r="C24" t="s">
        <v>29</v>
      </c>
      <c r="D24" s="15">
        <v>5739</v>
      </c>
      <c r="E24" s="15">
        <v>6144</v>
      </c>
      <c r="F24" s="15">
        <v>5814</v>
      </c>
      <c r="G24" s="15">
        <v>5265</v>
      </c>
      <c r="H24" s="15">
        <v>4986</v>
      </c>
      <c r="I24" s="15">
        <v>4557</v>
      </c>
      <c r="J24" s="15">
        <v>4563</v>
      </c>
      <c r="K24" s="15">
        <v>4344</v>
      </c>
      <c r="L24" s="15">
        <v>4416</v>
      </c>
      <c r="M24" s="15">
        <v>4716</v>
      </c>
      <c r="N24" s="15">
        <v>5469</v>
      </c>
      <c r="O24" s="15">
        <v>6681</v>
      </c>
      <c r="P24" s="15">
        <v>7332</v>
      </c>
      <c r="Q24" s="15">
        <v>7725</v>
      </c>
      <c r="R24" s="15">
        <v>7713</v>
      </c>
      <c r="S24" s="15">
        <v>8058</v>
      </c>
      <c r="T24" s="15">
        <v>8634</v>
      </c>
      <c r="U24" s="15">
        <v>10101</v>
      </c>
      <c r="V24" s="15">
        <v>11169</v>
      </c>
      <c r="W24" s="15">
        <v>12648</v>
      </c>
      <c r="X24" s="15">
        <v>13788</v>
      </c>
      <c r="Y24" s="15">
        <v>14832</v>
      </c>
      <c r="Z24" s="15">
        <v>15810</v>
      </c>
      <c r="AC24" s="15"/>
      <c r="AD24" s="15"/>
      <c r="AE24" s="15"/>
      <c r="AF24" s="15"/>
      <c r="AG24" s="15"/>
    </row>
    <row r="25" spans="2:33">
      <c r="C25" t="s">
        <v>87</v>
      </c>
      <c r="D25" s="15">
        <v>552</v>
      </c>
      <c r="E25" s="15">
        <v>582</v>
      </c>
      <c r="F25" s="15">
        <v>612</v>
      </c>
      <c r="G25" s="15">
        <v>585</v>
      </c>
      <c r="H25" s="15">
        <v>600</v>
      </c>
      <c r="I25" s="15">
        <v>594</v>
      </c>
      <c r="J25" s="15">
        <v>555</v>
      </c>
      <c r="K25" s="15">
        <v>567</v>
      </c>
      <c r="L25" s="15">
        <v>531</v>
      </c>
      <c r="M25" s="15">
        <v>537</v>
      </c>
      <c r="N25" s="15">
        <v>552</v>
      </c>
      <c r="O25" s="15">
        <v>573</v>
      </c>
      <c r="P25" s="15">
        <v>657</v>
      </c>
      <c r="Q25" s="15">
        <v>720</v>
      </c>
      <c r="R25" s="15">
        <v>798</v>
      </c>
      <c r="S25" s="15">
        <v>882</v>
      </c>
      <c r="T25" s="15">
        <v>918</v>
      </c>
      <c r="U25" s="15">
        <v>1059</v>
      </c>
      <c r="V25" s="15">
        <v>1164</v>
      </c>
      <c r="W25" s="15">
        <v>1281</v>
      </c>
      <c r="X25" s="15">
        <v>1347</v>
      </c>
      <c r="Y25" s="15">
        <v>1416</v>
      </c>
      <c r="Z25" s="15">
        <v>1428</v>
      </c>
      <c r="AC25" s="15"/>
      <c r="AD25" s="15"/>
      <c r="AE25" s="15"/>
      <c r="AF25" s="15"/>
      <c r="AG25" s="15"/>
    </row>
    <row r="26" spans="2:33">
      <c r="C26" t="s">
        <v>88</v>
      </c>
      <c r="D26" s="15">
        <v>96</v>
      </c>
      <c r="E26" s="15">
        <v>93</v>
      </c>
      <c r="F26" s="15">
        <v>90</v>
      </c>
      <c r="G26" s="15">
        <v>87</v>
      </c>
      <c r="H26" s="15">
        <v>96</v>
      </c>
      <c r="I26" s="15">
        <v>102</v>
      </c>
      <c r="J26" s="15">
        <v>126</v>
      </c>
      <c r="K26" s="15">
        <v>138</v>
      </c>
      <c r="L26" s="15">
        <v>159</v>
      </c>
      <c r="M26" s="15">
        <v>171</v>
      </c>
      <c r="N26" s="15">
        <v>210</v>
      </c>
      <c r="O26" s="15">
        <v>243</v>
      </c>
      <c r="P26" s="15">
        <v>246</v>
      </c>
      <c r="Q26" s="15">
        <v>288</v>
      </c>
      <c r="R26" s="15">
        <v>294</v>
      </c>
      <c r="S26" s="15">
        <v>282</v>
      </c>
      <c r="T26" s="15">
        <v>282</v>
      </c>
      <c r="U26" s="15">
        <v>282</v>
      </c>
      <c r="V26" s="15">
        <v>297</v>
      </c>
      <c r="W26" s="15">
        <v>306</v>
      </c>
      <c r="X26" s="15">
        <v>306</v>
      </c>
      <c r="Y26" s="15">
        <v>327</v>
      </c>
      <c r="Z26" s="15">
        <v>330</v>
      </c>
      <c r="AC26" s="15"/>
      <c r="AD26" s="15"/>
      <c r="AE26" s="15"/>
      <c r="AF26" s="15"/>
      <c r="AG26" s="15"/>
    </row>
    <row r="27" spans="2:33" ht="25">
      <c r="C27" s="21" t="s">
        <v>89</v>
      </c>
      <c r="D27" s="15">
        <v>48</v>
      </c>
      <c r="E27" s="15">
        <v>54</v>
      </c>
      <c r="F27" s="15">
        <v>48</v>
      </c>
      <c r="G27" s="15">
        <v>51</v>
      </c>
      <c r="H27" s="15">
        <v>54</v>
      </c>
      <c r="I27" s="15">
        <v>51</v>
      </c>
      <c r="J27" s="15">
        <v>48</v>
      </c>
      <c r="K27" s="15">
        <v>51</v>
      </c>
      <c r="L27" s="15">
        <v>60</v>
      </c>
      <c r="M27" s="15">
        <v>60</v>
      </c>
      <c r="N27" s="15">
        <v>45</v>
      </c>
      <c r="O27" s="15">
        <v>57</v>
      </c>
      <c r="P27" s="15">
        <v>57</v>
      </c>
      <c r="Q27" s="15">
        <v>63</v>
      </c>
      <c r="R27" s="15">
        <v>63</v>
      </c>
      <c r="S27" s="15">
        <v>66</v>
      </c>
      <c r="T27" s="15">
        <v>69</v>
      </c>
      <c r="U27" s="15">
        <v>72</v>
      </c>
      <c r="V27" s="15">
        <v>84</v>
      </c>
      <c r="W27" s="15">
        <v>99</v>
      </c>
      <c r="X27" s="15">
        <v>99</v>
      </c>
      <c r="Y27" s="15">
        <v>111</v>
      </c>
      <c r="Z27" s="15">
        <v>132</v>
      </c>
      <c r="AC27" s="15"/>
      <c r="AD27" s="15"/>
      <c r="AE27" s="15"/>
      <c r="AF27" s="15"/>
      <c r="AG27" s="15"/>
    </row>
    <row r="28" spans="2:33">
      <c r="C28" t="s">
        <v>90</v>
      </c>
      <c r="D28" s="15">
        <v>255</v>
      </c>
      <c r="E28" s="15">
        <v>279</v>
      </c>
      <c r="F28" s="15">
        <v>282</v>
      </c>
      <c r="G28" s="15">
        <v>252</v>
      </c>
      <c r="H28" s="15">
        <v>258</v>
      </c>
      <c r="I28" s="15">
        <v>246</v>
      </c>
      <c r="J28" s="15">
        <v>264</v>
      </c>
      <c r="K28" s="15">
        <v>264</v>
      </c>
      <c r="L28" s="15">
        <v>261</v>
      </c>
      <c r="M28" s="15">
        <v>270</v>
      </c>
      <c r="N28" s="15">
        <v>291</v>
      </c>
      <c r="O28" s="15">
        <v>354</v>
      </c>
      <c r="P28" s="15">
        <v>366</v>
      </c>
      <c r="Q28" s="15">
        <v>390</v>
      </c>
      <c r="R28" s="15">
        <v>375</v>
      </c>
      <c r="S28" s="15">
        <v>378</v>
      </c>
      <c r="T28" s="15">
        <v>402</v>
      </c>
      <c r="U28" s="15">
        <v>402</v>
      </c>
      <c r="V28" s="15">
        <v>453</v>
      </c>
      <c r="W28" s="15">
        <v>519</v>
      </c>
      <c r="X28" s="15">
        <v>612</v>
      </c>
      <c r="Y28" s="15">
        <v>642</v>
      </c>
      <c r="Z28" s="15">
        <v>729</v>
      </c>
      <c r="AC28" s="15"/>
      <c r="AD28" s="15"/>
      <c r="AE28" s="15"/>
      <c r="AF28" s="15"/>
      <c r="AG28" s="15"/>
    </row>
    <row r="29" spans="2:33">
      <c r="C29" t="s">
        <v>91</v>
      </c>
      <c r="D29" s="15">
        <v>807</v>
      </c>
      <c r="E29" s="15">
        <v>891</v>
      </c>
      <c r="F29" s="15">
        <v>915</v>
      </c>
      <c r="G29" s="15">
        <v>945</v>
      </c>
      <c r="H29" s="15">
        <v>981</v>
      </c>
      <c r="I29" s="15">
        <v>966</v>
      </c>
      <c r="J29" s="15">
        <v>1074</v>
      </c>
      <c r="K29" s="15">
        <v>1086</v>
      </c>
      <c r="L29" s="15">
        <v>1131</v>
      </c>
      <c r="M29" s="15">
        <v>1194</v>
      </c>
      <c r="N29" s="15">
        <v>1335</v>
      </c>
      <c r="O29" s="15">
        <v>1488</v>
      </c>
      <c r="P29" s="15">
        <v>1602</v>
      </c>
      <c r="Q29" s="15">
        <v>1704</v>
      </c>
      <c r="R29" s="15">
        <v>1689</v>
      </c>
      <c r="S29" s="15">
        <v>1740</v>
      </c>
      <c r="T29" s="15">
        <v>1743</v>
      </c>
      <c r="U29" s="15">
        <v>1845</v>
      </c>
      <c r="V29" s="15">
        <v>2043</v>
      </c>
      <c r="W29" s="15">
        <v>2268</v>
      </c>
      <c r="X29" s="15">
        <v>2520</v>
      </c>
      <c r="Y29" s="15">
        <v>2709</v>
      </c>
      <c r="Z29" s="15">
        <v>2892</v>
      </c>
      <c r="AC29" s="15"/>
      <c r="AD29" s="15"/>
      <c r="AE29" s="15"/>
      <c r="AF29" s="15"/>
      <c r="AG29" s="15"/>
    </row>
    <row r="30" spans="2:33">
      <c r="C30" t="s">
        <v>92</v>
      </c>
      <c r="D30" s="15">
        <v>327</v>
      </c>
      <c r="E30" s="15">
        <v>363</v>
      </c>
      <c r="F30" s="15">
        <v>387</v>
      </c>
      <c r="G30" s="15">
        <v>411</v>
      </c>
      <c r="H30" s="15">
        <v>450</v>
      </c>
      <c r="I30" s="15">
        <v>453</v>
      </c>
      <c r="J30" s="15">
        <v>561</v>
      </c>
      <c r="K30" s="15">
        <v>603</v>
      </c>
      <c r="L30" s="15">
        <v>609</v>
      </c>
      <c r="M30" s="15">
        <v>627</v>
      </c>
      <c r="N30" s="15">
        <v>699</v>
      </c>
      <c r="O30" s="15">
        <v>765</v>
      </c>
      <c r="P30" s="15">
        <v>870</v>
      </c>
      <c r="Q30" s="15">
        <v>969</v>
      </c>
      <c r="R30" s="15">
        <v>1011</v>
      </c>
      <c r="S30" s="15">
        <v>1074</v>
      </c>
      <c r="T30" s="15">
        <v>1107</v>
      </c>
      <c r="U30" s="15">
        <v>1203</v>
      </c>
      <c r="V30" s="15">
        <v>1338</v>
      </c>
      <c r="W30" s="15">
        <v>1455</v>
      </c>
      <c r="X30" s="15">
        <v>1602</v>
      </c>
      <c r="Y30" s="15">
        <v>1707</v>
      </c>
      <c r="Z30" s="15">
        <v>1824</v>
      </c>
      <c r="AC30" s="15"/>
      <c r="AD30" s="15"/>
      <c r="AE30" s="15"/>
      <c r="AF30" s="15"/>
      <c r="AG30" s="15"/>
    </row>
    <row r="31" spans="2:33">
      <c r="C31" t="s">
        <v>93</v>
      </c>
      <c r="D31" s="15">
        <v>117</v>
      </c>
      <c r="E31" s="15">
        <v>168</v>
      </c>
      <c r="F31" s="15">
        <v>183</v>
      </c>
      <c r="G31" s="15">
        <v>201</v>
      </c>
      <c r="H31" s="15">
        <v>204</v>
      </c>
      <c r="I31" s="15">
        <v>198</v>
      </c>
      <c r="J31" s="15">
        <v>222</v>
      </c>
      <c r="K31" s="15">
        <v>192</v>
      </c>
      <c r="L31" s="15">
        <v>228</v>
      </c>
      <c r="M31" s="15">
        <v>264</v>
      </c>
      <c r="N31" s="15">
        <v>291</v>
      </c>
      <c r="O31" s="15">
        <v>369</v>
      </c>
      <c r="P31" s="15">
        <v>360</v>
      </c>
      <c r="Q31" s="15">
        <v>351</v>
      </c>
      <c r="R31" s="15">
        <v>309</v>
      </c>
      <c r="S31" s="15">
        <v>282</v>
      </c>
      <c r="T31" s="15">
        <v>255</v>
      </c>
      <c r="U31" s="15">
        <v>240</v>
      </c>
      <c r="V31" s="15">
        <v>255</v>
      </c>
      <c r="W31" s="15">
        <v>297</v>
      </c>
      <c r="X31" s="15">
        <v>336</v>
      </c>
      <c r="Y31" s="15">
        <v>342</v>
      </c>
      <c r="Z31" s="15">
        <v>339</v>
      </c>
      <c r="AC31" s="15"/>
      <c r="AD31" s="15"/>
      <c r="AE31" s="15"/>
      <c r="AF31" s="15"/>
      <c r="AG31" s="15"/>
    </row>
    <row r="32" spans="2:33">
      <c r="C32" t="s">
        <v>94</v>
      </c>
      <c r="D32" s="15">
        <v>237</v>
      </c>
      <c r="E32" s="15">
        <v>261</v>
      </c>
      <c r="F32" s="15">
        <v>255</v>
      </c>
      <c r="G32" s="15">
        <v>243</v>
      </c>
      <c r="H32" s="15">
        <v>231</v>
      </c>
      <c r="I32" s="15">
        <v>201</v>
      </c>
      <c r="J32" s="15">
        <v>174</v>
      </c>
      <c r="K32" s="15">
        <v>174</v>
      </c>
      <c r="L32" s="15">
        <v>180</v>
      </c>
      <c r="M32" s="15">
        <v>171</v>
      </c>
      <c r="N32" s="15">
        <v>192</v>
      </c>
      <c r="O32" s="15">
        <v>192</v>
      </c>
      <c r="P32" s="15">
        <v>192</v>
      </c>
      <c r="Q32" s="15">
        <v>207</v>
      </c>
      <c r="R32" s="15">
        <v>189</v>
      </c>
      <c r="S32" s="15">
        <v>192</v>
      </c>
      <c r="T32" s="15">
        <v>195</v>
      </c>
      <c r="U32" s="15">
        <v>216</v>
      </c>
      <c r="V32" s="15">
        <v>234</v>
      </c>
      <c r="W32" s="15">
        <v>249</v>
      </c>
      <c r="X32" s="15">
        <v>258</v>
      </c>
      <c r="Y32" s="15">
        <v>276</v>
      </c>
      <c r="Z32" s="15">
        <v>270</v>
      </c>
      <c r="AC32" s="15"/>
      <c r="AD32" s="15"/>
      <c r="AE32" s="15"/>
      <c r="AF32" s="15"/>
      <c r="AG32" s="15"/>
    </row>
    <row r="33" spans="2:33">
      <c r="C33" t="s">
        <v>95</v>
      </c>
      <c r="D33" s="15">
        <v>126</v>
      </c>
      <c r="E33" s="15">
        <v>141</v>
      </c>
      <c r="F33" s="15">
        <v>129</v>
      </c>
      <c r="G33" s="15">
        <v>114</v>
      </c>
      <c r="H33" s="15">
        <v>102</v>
      </c>
      <c r="I33" s="15">
        <v>75</v>
      </c>
      <c r="J33" s="15">
        <v>69</v>
      </c>
      <c r="K33" s="15">
        <v>72</v>
      </c>
      <c r="L33" s="15">
        <v>78</v>
      </c>
      <c r="M33" s="15">
        <v>63</v>
      </c>
      <c r="N33" s="15">
        <v>81</v>
      </c>
      <c r="O33" s="15">
        <v>78</v>
      </c>
      <c r="P33" s="15">
        <v>96</v>
      </c>
      <c r="Q33" s="15">
        <v>102</v>
      </c>
      <c r="R33" s="15">
        <v>99</v>
      </c>
      <c r="S33" s="15">
        <v>99</v>
      </c>
      <c r="T33" s="15">
        <v>114</v>
      </c>
      <c r="U33" s="15">
        <v>138</v>
      </c>
      <c r="V33" s="15">
        <v>150</v>
      </c>
      <c r="W33" s="15">
        <v>162</v>
      </c>
      <c r="X33" s="15">
        <v>171</v>
      </c>
      <c r="Y33" s="15">
        <v>192</v>
      </c>
      <c r="Z33" s="15">
        <v>183</v>
      </c>
      <c r="AC33" s="15"/>
      <c r="AD33" s="15"/>
      <c r="AE33" s="15"/>
      <c r="AF33" s="15"/>
      <c r="AG33" s="15"/>
    </row>
    <row r="34" spans="2:33">
      <c r="C34" t="s">
        <v>96</v>
      </c>
      <c r="D34" s="15">
        <v>126</v>
      </c>
      <c r="E34" s="15">
        <v>96</v>
      </c>
      <c r="F34" s="15">
        <v>96</v>
      </c>
      <c r="G34" s="15">
        <v>87</v>
      </c>
      <c r="H34" s="15">
        <v>96</v>
      </c>
      <c r="I34" s="15">
        <v>108</v>
      </c>
      <c r="J34" s="15">
        <v>117</v>
      </c>
      <c r="K34" s="15">
        <v>120</v>
      </c>
      <c r="L34" s="15">
        <v>111</v>
      </c>
      <c r="M34" s="15">
        <v>132</v>
      </c>
      <c r="N34" s="15">
        <v>153</v>
      </c>
      <c r="O34" s="15">
        <v>162</v>
      </c>
      <c r="P34" s="15">
        <v>177</v>
      </c>
      <c r="Q34" s="15">
        <v>177</v>
      </c>
      <c r="R34" s="15">
        <v>177</v>
      </c>
      <c r="S34" s="15">
        <v>183</v>
      </c>
      <c r="T34" s="15">
        <v>183</v>
      </c>
      <c r="U34" s="15">
        <v>195</v>
      </c>
      <c r="V34" s="15">
        <v>216</v>
      </c>
      <c r="W34" s="15">
        <v>264</v>
      </c>
      <c r="X34" s="15">
        <v>324</v>
      </c>
      <c r="Y34" s="15">
        <v>387</v>
      </c>
      <c r="Z34" s="15">
        <v>459</v>
      </c>
      <c r="AC34" s="15"/>
      <c r="AD34" s="15"/>
      <c r="AE34" s="15"/>
      <c r="AF34" s="15"/>
      <c r="AG34" s="15"/>
    </row>
    <row r="35" spans="2:33">
      <c r="C35" t="s">
        <v>97</v>
      </c>
      <c r="D35" s="15">
        <v>1251</v>
      </c>
      <c r="E35" s="15">
        <v>1239</v>
      </c>
      <c r="F35" s="15">
        <v>1113</v>
      </c>
      <c r="G35" s="15">
        <v>951</v>
      </c>
      <c r="H35" s="15">
        <v>813</v>
      </c>
      <c r="I35" s="15">
        <v>732</v>
      </c>
      <c r="J35" s="15">
        <v>732</v>
      </c>
      <c r="K35" s="15">
        <v>627</v>
      </c>
      <c r="L35" s="15">
        <v>666</v>
      </c>
      <c r="M35" s="15">
        <v>645</v>
      </c>
      <c r="N35" s="15">
        <v>690</v>
      </c>
      <c r="O35" s="15">
        <v>786</v>
      </c>
      <c r="P35" s="15">
        <v>810</v>
      </c>
      <c r="Q35" s="15">
        <v>849</v>
      </c>
      <c r="R35" s="15">
        <v>882</v>
      </c>
      <c r="S35" s="15">
        <v>930</v>
      </c>
      <c r="T35" s="15">
        <v>948</v>
      </c>
      <c r="U35" s="15">
        <v>1038</v>
      </c>
      <c r="V35" s="15">
        <v>1107</v>
      </c>
      <c r="W35" s="15">
        <v>1248</v>
      </c>
      <c r="X35" s="15">
        <v>1428</v>
      </c>
      <c r="Y35" s="15">
        <v>1608</v>
      </c>
      <c r="Z35" s="15">
        <v>1863</v>
      </c>
      <c r="AC35" s="15"/>
      <c r="AD35" s="15"/>
      <c r="AE35" s="15"/>
      <c r="AF35" s="15"/>
      <c r="AG35" s="15"/>
    </row>
    <row r="36" spans="2:33">
      <c r="C36" t="s">
        <v>98</v>
      </c>
      <c r="D36" s="15">
        <v>2571</v>
      </c>
      <c r="E36" s="15">
        <v>2859</v>
      </c>
      <c r="F36" s="15">
        <v>2610</v>
      </c>
      <c r="G36" s="15">
        <v>2223</v>
      </c>
      <c r="H36" s="15">
        <v>2028</v>
      </c>
      <c r="I36" s="15">
        <v>1716</v>
      </c>
      <c r="J36" s="15">
        <v>1617</v>
      </c>
      <c r="K36" s="15">
        <v>1449</v>
      </c>
      <c r="L36" s="15">
        <v>1464</v>
      </c>
      <c r="M36" s="15">
        <v>1674</v>
      </c>
      <c r="N36" s="15">
        <v>2139</v>
      </c>
      <c r="O36" s="15">
        <v>2889</v>
      </c>
      <c r="P36" s="15">
        <v>3291</v>
      </c>
      <c r="Q36" s="15">
        <v>3492</v>
      </c>
      <c r="R36" s="15">
        <v>3402</v>
      </c>
      <c r="S36" s="15">
        <v>3591</v>
      </c>
      <c r="T36" s="15">
        <v>3882</v>
      </c>
      <c r="U36" s="15">
        <v>4785</v>
      </c>
      <c r="V36" s="15">
        <v>5622</v>
      </c>
      <c r="W36" s="15">
        <v>6600</v>
      </c>
      <c r="X36" s="15">
        <v>7269</v>
      </c>
      <c r="Y36" s="15">
        <v>7848</v>
      </c>
      <c r="Z36" s="15">
        <v>8289</v>
      </c>
      <c r="AC36" s="15"/>
      <c r="AD36" s="15"/>
      <c r="AE36" s="15"/>
      <c r="AF36" s="15"/>
      <c r="AG36" s="15"/>
    </row>
    <row r="37" spans="2:33">
      <c r="C37" t="s">
        <v>99</v>
      </c>
      <c r="D37" s="15">
        <v>498</v>
      </c>
      <c r="E37" s="15">
        <v>663</v>
      </c>
      <c r="F37" s="15">
        <v>747</v>
      </c>
      <c r="G37" s="15">
        <v>729</v>
      </c>
      <c r="H37" s="15">
        <v>645</v>
      </c>
      <c r="I37" s="15">
        <v>498</v>
      </c>
      <c r="J37" s="15">
        <v>417</v>
      </c>
      <c r="K37" s="15">
        <v>333</v>
      </c>
      <c r="L37" s="15">
        <v>324</v>
      </c>
      <c r="M37" s="15">
        <v>330</v>
      </c>
      <c r="N37" s="15">
        <v>492</v>
      </c>
      <c r="O37" s="15">
        <v>732</v>
      </c>
      <c r="P37" s="15">
        <v>918</v>
      </c>
      <c r="Q37" s="15">
        <v>1095</v>
      </c>
      <c r="R37" s="15">
        <v>1119</v>
      </c>
      <c r="S37" s="15">
        <v>1287</v>
      </c>
      <c r="T37" s="15">
        <v>1608</v>
      </c>
      <c r="U37" s="15">
        <v>2076</v>
      </c>
      <c r="V37" s="15">
        <v>2454</v>
      </c>
      <c r="W37" s="15">
        <v>2889</v>
      </c>
      <c r="X37" s="15">
        <v>3153</v>
      </c>
      <c r="Y37" s="15">
        <v>3261</v>
      </c>
      <c r="Z37" s="15">
        <v>3396</v>
      </c>
      <c r="AC37" s="15"/>
      <c r="AD37" s="15"/>
      <c r="AE37" s="15"/>
      <c r="AF37" s="15"/>
      <c r="AG37" s="15"/>
    </row>
    <row r="38" spans="2:33">
      <c r="C38" t="s">
        <v>100</v>
      </c>
      <c r="D38" s="15">
        <v>1263</v>
      </c>
      <c r="E38" s="15">
        <v>1401</v>
      </c>
      <c r="F38" s="15">
        <v>1146</v>
      </c>
      <c r="G38" s="15">
        <v>882</v>
      </c>
      <c r="H38" s="15">
        <v>882</v>
      </c>
      <c r="I38" s="15">
        <v>780</v>
      </c>
      <c r="J38" s="15">
        <v>792</v>
      </c>
      <c r="K38" s="15">
        <v>732</v>
      </c>
      <c r="L38" s="15">
        <v>741</v>
      </c>
      <c r="M38" s="15">
        <v>897</v>
      </c>
      <c r="N38" s="15">
        <v>1095</v>
      </c>
      <c r="O38" s="15">
        <v>1461</v>
      </c>
      <c r="P38" s="15">
        <v>1587</v>
      </c>
      <c r="Q38" s="15">
        <v>1551</v>
      </c>
      <c r="R38" s="15">
        <v>1455</v>
      </c>
      <c r="S38" s="15">
        <v>1467</v>
      </c>
      <c r="T38" s="15">
        <v>1425</v>
      </c>
      <c r="U38" s="15">
        <v>1653</v>
      </c>
      <c r="V38" s="15">
        <v>1935</v>
      </c>
      <c r="W38" s="15">
        <v>2271</v>
      </c>
      <c r="X38" s="15">
        <v>2610</v>
      </c>
      <c r="Y38" s="15">
        <v>2964</v>
      </c>
      <c r="Z38" s="15">
        <v>3174</v>
      </c>
      <c r="AC38" s="15"/>
      <c r="AD38" s="15"/>
      <c r="AE38" s="15"/>
      <c r="AF38" s="15"/>
      <c r="AG38" s="15"/>
    </row>
    <row r="39" spans="2:33">
      <c r="C39" t="s">
        <v>101</v>
      </c>
      <c r="D39" s="15">
        <v>261</v>
      </c>
      <c r="E39" s="15">
        <v>255</v>
      </c>
      <c r="F39" s="15">
        <v>258</v>
      </c>
      <c r="G39" s="15">
        <v>246</v>
      </c>
      <c r="H39" s="15">
        <v>198</v>
      </c>
      <c r="I39" s="15">
        <v>180</v>
      </c>
      <c r="J39" s="15">
        <v>183</v>
      </c>
      <c r="K39" s="15">
        <v>174</v>
      </c>
      <c r="L39" s="15">
        <v>171</v>
      </c>
      <c r="M39" s="15">
        <v>186</v>
      </c>
      <c r="N39" s="15">
        <v>204</v>
      </c>
      <c r="O39" s="15">
        <v>234</v>
      </c>
      <c r="P39" s="15">
        <v>246</v>
      </c>
      <c r="Q39" s="15">
        <v>240</v>
      </c>
      <c r="R39" s="15">
        <v>249</v>
      </c>
      <c r="S39" s="15">
        <v>240</v>
      </c>
      <c r="T39" s="15">
        <v>222</v>
      </c>
      <c r="U39" s="15">
        <v>282</v>
      </c>
      <c r="V39" s="15">
        <v>306</v>
      </c>
      <c r="W39" s="15">
        <v>327</v>
      </c>
      <c r="X39" s="15">
        <v>333</v>
      </c>
      <c r="Y39" s="15">
        <v>315</v>
      </c>
      <c r="Z39" s="15">
        <v>336</v>
      </c>
      <c r="AC39" s="15"/>
      <c r="AD39" s="15"/>
      <c r="AE39" s="15"/>
      <c r="AF39" s="15"/>
      <c r="AG39" s="15"/>
    </row>
    <row r="40" spans="2:33">
      <c r="C40" t="s">
        <v>102</v>
      </c>
      <c r="D40" s="15">
        <v>549</v>
      </c>
      <c r="E40" s="15">
        <v>540</v>
      </c>
      <c r="F40" s="15">
        <v>459</v>
      </c>
      <c r="G40" s="15">
        <v>369</v>
      </c>
      <c r="H40" s="15">
        <v>306</v>
      </c>
      <c r="I40" s="15">
        <v>264</v>
      </c>
      <c r="J40" s="15">
        <v>225</v>
      </c>
      <c r="K40" s="15">
        <v>213</v>
      </c>
      <c r="L40" s="15">
        <v>225</v>
      </c>
      <c r="M40" s="15">
        <v>264</v>
      </c>
      <c r="N40" s="15">
        <v>348</v>
      </c>
      <c r="O40" s="15">
        <v>459</v>
      </c>
      <c r="P40" s="15">
        <v>537</v>
      </c>
      <c r="Q40" s="15">
        <v>603</v>
      </c>
      <c r="R40" s="15">
        <v>582</v>
      </c>
      <c r="S40" s="15">
        <v>594</v>
      </c>
      <c r="T40" s="15">
        <v>627</v>
      </c>
      <c r="U40" s="15">
        <v>774</v>
      </c>
      <c r="V40" s="15">
        <v>927</v>
      </c>
      <c r="W40" s="15">
        <v>1116</v>
      </c>
      <c r="X40" s="15">
        <v>1173</v>
      </c>
      <c r="Y40" s="15">
        <v>1308</v>
      </c>
      <c r="Z40" s="15">
        <v>1386</v>
      </c>
      <c r="AC40" s="15"/>
      <c r="AD40" s="15"/>
      <c r="AE40" s="15"/>
      <c r="AF40" s="15"/>
      <c r="AG40" s="15"/>
    </row>
    <row r="41" spans="2:33" ht="25">
      <c r="C41" s="21" t="s">
        <v>103</v>
      </c>
      <c r="D41" s="15">
        <v>126</v>
      </c>
      <c r="E41" s="15">
        <v>108</v>
      </c>
      <c r="F41" s="15">
        <v>108</v>
      </c>
      <c r="G41" s="15">
        <v>123</v>
      </c>
      <c r="H41" s="15">
        <v>120</v>
      </c>
      <c r="I41" s="15">
        <v>114</v>
      </c>
      <c r="J41" s="15">
        <v>96</v>
      </c>
      <c r="K41" s="15">
        <v>84</v>
      </c>
      <c r="L41" s="15">
        <v>72</v>
      </c>
      <c r="M41" s="15">
        <v>66</v>
      </c>
      <c r="N41" s="15">
        <v>60</v>
      </c>
      <c r="O41" s="15">
        <v>69</v>
      </c>
      <c r="P41" s="15">
        <v>66</v>
      </c>
      <c r="Q41" s="15">
        <v>63</v>
      </c>
      <c r="R41" s="15">
        <v>69</v>
      </c>
      <c r="S41" s="15">
        <v>66</v>
      </c>
      <c r="T41" s="15">
        <v>66</v>
      </c>
      <c r="U41" s="15">
        <v>72</v>
      </c>
      <c r="V41" s="15">
        <v>72</v>
      </c>
      <c r="W41" s="15">
        <v>69</v>
      </c>
      <c r="X41" s="15">
        <v>69</v>
      </c>
      <c r="Y41" s="15">
        <v>72</v>
      </c>
      <c r="Z41" s="15">
        <v>81</v>
      </c>
      <c r="AC41" s="15"/>
      <c r="AD41" s="15"/>
      <c r="AE41" s="15"/>
      <c r="AF41" s="15"/>
      <c r="AG41" s="15"/>
    </row>
    <row r="43" spans="2:33">
      <c r="C43" s="2" t="s">
        <v>104</v>
      </c>
    </row>
    <row r="44" spans="2:33">
      <c r="C44" t="s">
        <v>1</v>
      </c>
      <c r="D44" t="s">
        <v>6</v>
      </c>
      <c r="E44" t="s">
        <v>7</v>
      </c>
      <c r="F44" t="s">
        <v>8</v>
      </c>
      <c r="G44" t="s">
        <v>9</v>
      </c>
      <c r="H44" t="s">
        <v>10</v>
      </c>
      <c r="I44" t="s">
        <v>11</v>
      </c>
      <c r="J44" t="s">
        <v>12</v>
      </c>
      <c r="K44" t="s">
        <v>13</v>
      </c>
      <c r="L44" t="s">
        <v>14</v>
      </c>
      <c r="M44" t="s">
        <v>15</v>
      </c>
      <c r="N44" t="s">
        <v>16</v>
      </c>
      <c r="O44" t="s">
        <v>17</v>
      </c>
      <c r="P44" t="s">
        <v>18</v>
      </c>
      <c r="Q44" t="s">
        <v>19</v>
      </c>
      <c r="R44" t="s">
        <v>20</v>
      </c>
      <c r="S44" t="s">
        <v>21</v>
      </c>
      <c r="T44" t="s">
        <v>22</v>
      </c>
      <c r="U44" t="s">
        <v>23</v>
      </c>
      <c r="V44" t="s">
        <v>24</v>
      </c>
      <c r="W44" t="s">
        <v>25</v>
      </c>
      <c r="X44" t="s">
        <v>26</v>
      </c>
      <c r="Y44" s="15">
        <v>2013</v>
      </c>
    </row>
    <row r="45" spans="2:33" ht="25">
      <c r="B45" s="21" t="s">
        <v>55</v>
      </c>
      <c r="C45" t="s">
        <v>29</v>
      </c>
      <c r="D45" s="20">
        <f>(D5/D$5)*100</f>
        <v>100</v>
      </c>
      <c r="E45" s="20">
        <f>(E5/E$5)*100</f>
        <v>100</v>
      </c>
      <c r="F45" s="20">
        <f t="shared" ref="F45:Y60" si="0">(F5/F$5)*100</f>
        <v>100</v>
      </c>
      <c r="G45" s="20">
        <f t="shared" si="0"/>
        <v>100</v>
      </c>
      <c r="H45" s="20">
        <f t="shared" si="0"/>
        <v>100</v>
      </c>
      <c r="I45" s="20">
        <f t="shared" si="0"/>
        <v>100</v>
      </c>
      <c r="J45" s="20">
        <f t="shared" si="0"/>
        <v>100</v>
      </c>
      <c r="K45" s="20">
        <f t="shared" si="0"/>
        <v>100</v>
      </c>
      <c r="L45" s="20">
        <f t="shared" si="0"/>
        <v>100</v>
      </c>
      <c r="M45" s="20">
        <f t="shared" si="0"/>
        <v>100</v>
      </c>
      <c r="N45" s="20">
        <f t="shared" si="0"/>
        <v>100</v>
      </c>
      <c r="O45" s="20">
        <f t="shared" si="0"/>
        <v>100</v>
      </c>
      <c r="P45" s="20">
        <f t="shared" si="0"/>
        <v>100</v>
      </c>
      <c r="Q45" s="20">
        <f t="shared" si="0"/>
        <v>100</v>
      </c>
      <c r="R45" s="20">
        <f t="shared" si="0"/>
        <v>100</v>
      </c>
      <c r="S45" s="20">
        <f t="shared" si="0"/>
        <v>100</v>
      </c>
      <c r="T45" s="20">
        <f t="shared" si="0"/>
        <v>100</v>
      </c>
      <c r="U45" s="20">
        <f t="shared" si="0"/>
        <v>100</v>
      </c>
      <c r="V45" s="20">
        <f t="shared" si="0"/>
        <v>100</v>
      </c>
      <c r="W45" s="20">
        <f t="shared" si="0"/>
        <v>100</v>
      </c>
      <c r="X45" s="20">
        <f t="shared" si="0"/>
        <v>100</v>
      </c>
      <c r="Y45" s="20">
        <f t="shared" si="0"/>
        <v>100</v>
      </c>
      <c r="AB45" s="20"/>
    </row>
    <row r="46" spans="2:33">
      <c r="C46" t="s">
        <v>87</v>
      </c>
      <c r="D46" s="20">
        <f>(D6/D$5)*100</f>
        <v>7.2497661365762394</v>
      </c>
      <c r="E46" s="20">
        <f t="shared" ref="E46:T61" si="1">(E6/E$5)*100</f>
        <v>7.7856420626895853</v>
      </c>
      <c r="F46" s="20">
        <f t="shared" si="1"/>
        <v>9.6923969820081251</v>
      </c>
      <c r="G46" s="20">
        <f t="shared" si="1"/>
        <v>10.679611650485436</v>
      </c>
      <c r="H46" s="20">
        <f t="shared" si="1"/>
        <v>11.298377028714107</v>
      </c>
      <c r="I46" s="20">
        <f t="shared" si="1"/>
        <v>10.202827289489859</v>
      </c>
      <c r="J46" s="20">
        <f t="shared" si="1"/>
        <v>9.4633583381419495</v>
      </c>
      <c r="K46" s="20">
        <f t="shared" si="1"/>
        <v>9.5477386934673358</v>
      </c>
      <c r="L46" s="20">
        <f t="shared" si="1"/>
        <v>8.1763895268718425</v>
      </c>
      <c r="M46" s="20">
        <f t="shared" si="1"/>
        <v>7.4937552039966704</v>
      </c>
      <c r="N46" s="20">
        <f t="shared" si="1"/>
        <v>8.2940963419051066</v>
      </c>
      <c r="O46" s="20">
        <f t="shared" si="1"/>
        <v>8.3978927796715208</v>
      </c>
      <c r="P46" s="20">
        <f t="shared" si="1"/>
        <v>8.6172909039707122</v>
      </c>
      <c r="Q46" s="20">
        <f t="shared" si="1"/>
        <v>9.1370558375634516</v>
      </c>
      <c r="R46" s="20">
        <f t="shared" si="1"/>
        <v>9.5691250330425586</v>
      </c>
      <c r="S46" s="20">
        <f t="shared" si="1"/>
        <v>10.034237555965236</v>
      </c>
      <c r="T46" s="20">
        <f t="shared" si="1"/>
        <v>9.3757897397017942</v>
      </c>
      <c r="U46" s="20">
        <f t="shared" si="0"/>
        <v>9.2483015559938639</v>
      </c>
      <c r="V46" s="20">
        <f t="shared" ref="V46:Z46" si="2">(V6/V$5)*100</f>
        <v>8.7509637625289134</v>
      </c>
      <c r="W46" s="20">
        <f t="shared" si="2"/>
        <v>8.0634045485871813</v>
      </c>
      <c r="X46" s="20">
        <f t="shared" si="2"/>
        <v>7.1668704156479217</v>
      </c>
      <c r="Y46" s="20">
        <f t="shared" si="2"/>
        <v>6.4834096904067744</v>
      </c>
      <c r="Z46" s="20">
        <f t="shared" si="2"/>
        <v>5.6930068164604899</v>
      </c>
      <c r="AB46" s="20"/>
      <c r="AC46" s="20"/>
      <c r="AD46" s="20"/>
      <c r="AE46" s="20"/>
      <c r="AF46" s="20"/>
    </row>
    <row r="47" spans="2:33">
      <c r="C47" t="s">
        <v>88</v>
      </c>
      <c r="D47" s="20">
        <f>(D7/D$5)*100</f>
        <v>0.98222637979420013</v>
      </c>
      <c r="E47" s="20">
        <f t="shared" si="1"/>
        <v>1.0616784630940344</v>
      </c>
      <c r="F47" s="20">
        <f t="shared" si="1"/>
        <v>1.4509576320371445</v>
      </c>
      <c r="G47" s="20">
        <f t="shared" si="1"/>
        <v>1.6828478964401297</v>
      </c>
      <c r="H47" s="20">
        <f t="shared" si="1"/>
        <v>2.184769038701623</v>
      </c>
      <c r="I47" s="20">
        <f t="shared" si="1"/>
        <v>2.7658266748617084</v>
      </c>
      <c r="J47" s="20">
        <f t="shared" si="1"/>
        <v>2.8851702250432774</v>
      </c>
      <c r="K47" s="20">
        <f t="shared" si="1"/>
        <v>3.1658291457286429</v>
      </c>
      <c r="L47" s="20">
        <f t="shared" si="1"/>
        <v>3.4910427193385392</v>
      </c>
      <c r="M47" s="20">
        <f t="shared" si="1"/>
        <v>3.8301415487094084</v>
      </c>
      <c r="N47" s="20">
        <f t="shared" si="1"/>
        <v>3.9116262223831946</v>
      </c>
      <c r="O47" s="20">
        <f t="shared" si="1"/>
        <v>3.1298419584753643</v>
      </c>
      <c r="P47" s="20">
        <f t="shared" si="1"/>
        <v>2.5063362433117433</v>
      </c>
      <c r="Q47" s="20">
        <f t="shared" si="1"/>
        <v>2.4044883783061715</v>
      </c>
      <c r="R47" s="20">
        <f t="shared" si="1"/>
        <v>2.3790642347343378</v>
      </c>
      <c r="S47" s="20">
        <f t="shared" si="1"/>
        <v>2.3439557545430603</v>
      </c>
      <c r="T47" s="20">
        <f t="shared" si="1"/>
        <v>2.2997220116249686</v>
      </c>
      <c r="U47" s="20">
        <f t="shared" si="0"/>
        <v>2.2353714661406969</v>
      </c>
      <c r="V47" s="20">
        <f t="shared" ref="V47:Z47" si="3">(V7/V$5)*100</f>
        <v>1.9660755589822669</v>
      </c>
      <c r="W47" s="20">
        <f t="shared" si="3"/>
        <v>1.7746381805651272</v>
      </c>
      <c r="X47" s="20">
        <f t="shared" si="3"/>
        <v>1.6045232273838632</v>
      </c>
      <c r="Y47" s="20">
        <f t="shared" si="3"/>
        <v>1.4854921560460919</v>
      </c>
      <c r="Z47" s="20">
        <f t="shared" si="3"/>
        <v>1.401161322898258</v>
      </c>
      <c r="AB47" s="20"/>
      <c r="AC47" s="20"/>
      <c r="AD47" s="20"/>
      <c r="AE47" s="20"/>
      <c r="AF47" s="20"/>
    </row>
    <row r="48" spans="2:33" ht="25">
      <c r="C48" s="21" t="s">
        <v>89</v>
      </c>
      <c r="D48" s="20">
        <f>(D8/D$5)*100</f>
        <v>2.4789522918615527</v>
      </c>
      <c r="E48" s="20">
        <f t="shared" si="1"/>
        <v>2.4772497472194135</v>
      </c>
      <c r="F48" s="20">
        <f t="shared" si="1"/>
        <v>2.0313406848520024</v>
      </c>
      <c r="G48" s="20">
        <f t="shared" si="1"/>
        <v>2.2653721682847898</v>
      </c>
      <c r="H48" s="20">
        <f t="shared" si="1"/>
        <v>2.6841448189762795</v>
      </c>
      <c r="I48" s="20">
        <f t="shared" si="1"/>
        <v>2.519975414874001</v>
      </c>
      <c r="J48" s="20">
        <f t="shared" si="1"/>
        <v>2.5389497980380842</v>
      </c>
      <c r="K48" s="20">
        <f t="shared" si="1"/>
        <v>2.613065326633166</v>
      </c>
      <c r="L48" s="20">
        <f t="shared" si="1"/>
        <v>2.3426734037666512</v>
      </c>
      <c r="M48" s="20">
        <f t="shared" si="1"/>
        <v>1.9983347210657785</v>
      </c>
      <c r="N48" s="20">
        <f t="shared" si="1"/>
        <v>2.6439695762404924</v>
      </c>
      <c r="O48" s="20">
        <f t="shared" si="1"/>
        <v>1.7973349860551595</v>
      </c>
      <c r="P48" s="20">
        <f t="shared" si="1"/>
        <v>1.4362151506617853</v>
      </c>
      <c r="Q48" s="20">
        <f t="shared" si="1"/>
        <v>1.4159764894469677</v>
      </c>
      <c r="R48" s="20">
        <f t="shared" si="1"/>
        <v>1.2424002114723764</v>
      </c>
      <c r="S48" s="20">
        <f t="shared" si="1"/>
        <v>1.5011851461680275</v>
      </c>
      <c r="T48" s="20">
        <f t="shared" si="1"/>
        <v>1.5163002274450341</v>
      </c>
      <c r="U48" s="20">
        <f t="shared" si="0"/>
        <v>1.665570896340127</v>
      </c>
      <c r="V48" s="20">
        <f t="shared" ref="V48:Z48" si="4">(V8/V$5)*100</f>
        <v>1.2143407864302236</v>
      </c>
      <c r="W48" s="20">
        <f t="shared" si="4"/>
        <v>1.3439007580978637</v>
      </c>
      <c r="X48" s="20">
        <f t="shared" si="4"/>
        <v>1.1919315403422983</v>
      </c>
      <c r="Y48" s="20">
        <f t="shared" si="4"/>
        <v>1.0828821324448146</v>
      </c>
      <c r="Z48" s="20">
        <f t="shared" si="4"/>
        <v>0.9214844736177733</v>
      </c>
      <c r="AB48" s="20"/>
      <c r="AC48" s="20"/>
      <c r="AD48" s="20"/>
      <c r="AE48" s="20"/>
      <c r="AF48" s="20"/>
    </row>
    <row r="49" spans="2:32">
      <c r="C49" t="s">
        <v>90</v>
      </c>
      <c r="D49" s="20">
        <f t="shared" ref="D49:S62" si="5">(D9/D$5)*100</f>
        <v>3.6014967259120669</v>
      </c>
      <c r="E49" s="20">
        <f t="shared" si="1"/>
        <v>3.6400404448938319</v>
      </c>
      <c r="F49" s="20">
        <f t="shared" si="1"/>
        <v>3.1921067904817177</v>
      </c>
      <c r="G49" s="20">
        <f t="shared" si="1"/>
        <v>3.3009708737864081</v>
      </c>
      <c r="H49" s="20">
        <f t="shared" si="1"/>
        <v>3.6828963795255931</v>
      </c>
      <c r="I49" s="20">
        <f t="shared" si="1"/>
        <v>4.7940995697602951</v>
      </c>
      <c r="J49" s="20">
        <f t="shared" si="1"/>
        <v>4.1546451240623199</v>
      </c>
      <c r="K49" s="20">
        <f t="shared" si="1"/>
        <v>5.2261306532663321</v>
      </c>
      <c r="L49" s="20">
        <f t="shared" si="1"/>
        <v>4.2719338539274236</v>
      </c>
      <c r="M49" s="20">
        <f t="shared" si="1"/>
        <v>4.5378850957535386</v>
      </c>
      <c r="N49" s="20">
        <f t="shared" si="1"/>
        <v>3.7305324157913802</v>
      </c>
      <c r="O49" s="20">
        <f t="shared" si="1"/>
        <v>3.9355438487759526</v>
      </c>
      <c r="P49" s="20">
        <f t="shared" si="1"/>
        <v>3.7735849056603774</v>
      </c>
      <c r="Q49" s="20">
        <f t="shared" si="1"/>
        <v>3.4197168047021109</v>
      </c>
      <c r="R49" s="20">
        <f t="shared" si="1"/>
        <v>3.3306899286280731</v>
      </c>
      <c r="S49" s="20">
        <f t="shared" si="1"/>
        <v>3.1077166183829341</v>
      </c>
      <c r="T49" s="20">
        <f t="shared" si="1"/>
        <v>3.2853171594642405</v>
      </c>
      <c r="U49" s="20">
        <f t="shared" si="0"/>
        <v>3.2873109796186717</v>
      </c>
      <c r="V49" s="20">
        <f t="shared" ref="V49:Z49" si="6">(V9/V$5)*100</f>
        <v>3.3538936006168076</v>
      </c>
      <c r="W49" s="20">
        <f t="shared" si="6"/>
        <v>2.929014472777395</v>
      </c>
      <c r="X49" s="20">
        <f t="shared" si="6"/>
        <v>2.5672371638141809</v>
      </c>
      <c r="Y49" s="20">
        <f t="shared" si="6"/>
        <v>2.3601277245592112</v>
      </c>
      <c r="Z49" s="20">
        <f t="shared" si="6"/>
        <v>2.4614996213077509</v>
      </c>
      <c r="AB49" s="20"/>
      <c r="AC49" s="20"/>
      <c r="AD49" s="20"/>
      <c r="AE49" s="20"/>
      <c r="AF49" s="20"/>
    </row>
    <row r="50" spans="2:32">
      <c r="C50" t="s">
        <v>91</v>
      </c>
      <c r="D50" s="20">
        <f t="shared" si="5"/>
        <v>16.37043966323667</v>
      </c>
      <c r="E50" s="20">
        <f t="shared" si="1"/>
        <v>17.593528816986854</v>
      </c>
      <c r="F50" s="20">
        <f t="shared" si="1"/>
        <v>19.036564132327335</v>
      </c>
      <c r="G50" s="20">
        <f t="shared" si="1"/>
        <v>19.935275080906148</v>
      </c>
      <c r="H50" s="20">
        <f t="shared" si="1"/>
        <v>21.660424469413233</v>
      </c>
      <c r="I50" s="20">
        <f t="shared" si="1"/>
        <v>23.110018438844499</v>
      </c>
      <c r="J50" s="20">
        <f t="shared" si="1"/>
        <v>22.965954991344489</v>
      </c>
      <c r="K50" s="20">
        <f t="shared" si="1"/>
        <v>24.271356783919597</v>
      </c>
      <c r="L50" s="20">
        <f t="shared" si="1"/>
        <v>23.472668810289392</v>
      </c>
      <c r="M50" s="20">
        <f t="shared" si="1"/>
        <v>21.940049958368029</v>
      </c>
      <c r="N50" s="20">
        <f t="shared" si="1"/>
        <v>19.992756247736327</v>
      </c>
      <c r="O50" s="20">
        <f t="shared" si="1"/>
        <v>17.756430120855281</v>
      </c>
      <c r="P50" s="20">
        <f t="shared" si="1"/>
        <v>16.305266122219091</v>
      </c>
      <c r="Q50" s="20">
        <f t="shared" si="1"/>
        <v>15.629174458990114</v>
      </c>
      <c r="R50" s="20">
        <f t="shared" si="1"/>
        <v>15.14670896114195</v>
      </c>
      <c r="S50" s="20">
        <f t="shared" si="1"/>
        <v>14.722149065051356</v>
      </c>
      <c r="T50" s="20">
        <f t="shared" si="1"/>
        <v>14.126863785696234</v>
      </c>
      <c r="U50" s="20">
        <f t="shared" si="0"/>
        <v>14.047775586237124</v>
      </c>
      <c r="V50" s="20">
        <f t="shared" ref="V50:Z50" si="7">(V10/V$5)*100</f>
        <v>13.415574402467231</v>
      </c>
      <c r="W50" s="20">
        <f t="shared" si="7"/>
        <v>13.835286009648517</v>
      </c>
      <c r="X50" s="20">
        <f t="shared" si="7"/>
        <v>13.03484107579462</v>
      </c>
      <c r="Y50" s="20">
        <f t="shared" si="7"/>
        <v>12.966819380813549</v>
      </c>
      <c r="Z50" s="20">
        <f t="shared" si="7"/>
        <v>12.875536480686694</v>
      </c>
      <c r="AB50" s="20"/>
      <c r="AC50" s="20"/>
      <c r="AD50" s="20"/>
      <c r="AE50" s="20"/>
      <c r="AF50" s="20"/>
    </row>
    <row r="51" spans="2:32">
      <c r="C51" t="s">
        <v>92</v>
      </c>
      <c r="D51" s="20">
        <f t="shared" si="5"/>
        <v>7.4368568755846587</v>
      </c>
      <c r="E51" s="20">
        <f t="shared" si="1"/>
        <v>8.2912032355915066</v>
      </c>
      <c r="F51" s="20">
        <f t="shared" si="1"/>
        <v>10.04062681369704</v>
      </c>
      <c r="G51" s="20">
        <f t="shared" si="1"/>
        <v>10.550161812297734</v>
      </c>
      <c r="H51" s="20">
        <f t="shared" si="1"/>
        <v>11.423220973782772</v>
      </c>
      <c r="I51" s="20">
        <f t="shared" si="1"/>
        <v>14.07498463429625</v>
      </c>
      <c r="J51" s="20">
        <f t="shared" si="1"/>
        <v>14.425851125216388</v>
      </c>
      <c r="K51" s="20">
        <f t="shared" si="1"/>
        <v>14.170854271356784</v>
      </c>
      <c r="L51" s="20">
        <f t="shared" si="1"/>
        <v>14.010105649977033</v>
      </c>
      <c r="M51" s="20">
        <f t="shared" si="1"/>
        <v>13.238967527060783</v>
      </c>
      <c r="N51" s="20">
        <f t="shared" si="1"/>
        <v>12.133285041651575</v>
      </c>
      <c r="O51" s="20">
        <f t="shared" si="1"/>
        <v>11.217849395723583</v>
      </c>
      <c r="P51" s="20">
        <f t="shared" si="1"/>
        <v>10.644888763728527</v>
      </c>
      <c r="Q51" s="20">
        <f t="shared" si="1"/>
        <v>10.579748864547154</v>
      </c>
      <c r="R51" s="20">
        <f t="shared" si="1"/>
        <v>10.467882632831087</v>
      </c>
      <c r="S51" s="20">
        <f t="shared" si="1"/>
        <v>10.165920463523834</v>
      </c>
      <c r="T51" s="20">
        <f t="shared" si="1"/>
        <v>9.855951478392722</v>
      </c>
      <c r="U51" s="20">
        <f t="shared" si="0"/>
        <v>10.059171597633137</v>
      </c>
      <c r="V51" s="20">
        <f t="shared" ref="V51:Z51" si="8">(V11/V$5)*100</f>
        <v>9.6954510408635315</v>
      </c>
      <c r="W51" s="20">
        <f t="shared" si="8"/>
        <v>9.7863542384562372</v>
      </c>
      <c r="X51" s="20">
        <f t="shared" si="8"/>
        <v>9.5048899755501228</v>
      </c>
      <c r="Y51" s="20">
        <f t="shared" si="8"/>
        <v>9.4405108982368446</v>
      </c>
      <c r="Z51" s="20">
        <f t="shared" si="8"/>
        <v>9.4925523857611722</v>
      </c>
      <c r="AB51" s="20"/>
      <c r="AC51" s="20"/>
      <c r="AD51" s="20"/>
      <c r="AE51" s="20"/>
      <c r="AF51" s="20"/>
    </row>
    <row r="52" spans="2:32">
      <c r="C52" t="s">
        <v>93</v>
      </c>
      <c r="D52" s="20">
        <f t="shared" si="5"/>
        <v>2.2450888681010288</v>
      </c>
      <c r="E52" s="20">
        <f t="shared" si="1"/>
        <v>2.7300303336703742</v>
      </c>
      <c r="F52" s="20">
        <f t="shared" si="1"/>
        <v>2.1474172954149737</v>
      </c>
      <c r="G52" s="20">
        <f t="shared" si="1"/>
        <v>2.2653721682847898</v>
      </c>
      <c r="H52" s="20">
        <f t="shared" si="1"/>
        <v>3.8077403245942576</v>
      </c>
      <c r="I52" s="20">
        <f t="shared" si="1"/>
        <v>3.3804548248309771</v>
      </c>
      <c r="J52" s="20">
        <f t="shared" si="1"/>
        <v>3.2890940565493363</v>
      </c>
      <c r="K52" s="20">
        <f t="shared" si="1"/>
        <v>4.6231155778894468</v>
      </c>
      <c r="L52" s="20">
        <f t="shared" si="1"/>
        <v>3.9963252181901701</v>
      </c>
      <c r="M52" s="20">
        <f t="shared" si="1"/>
        <v>3.9134054954204829</v>
      </c>
      <c r="N52" s="20">
        <f t="shared" si="1"/>
        <v>3.7305324157913802</v>
      </c>
      <c r="O52" s="20">
        <f t="shared" si="1"/>
        <v>3.0678648899907035</v>
      </c>
      <c r="P52" s="20">
        <f t="shared" si="1"/>
        <v>2.5344973246972686</v>
      </c>
      <c r="Q52" s="20">
        <f t="shared" si="1"/>
        <v>2.1106064654020837</v>
      </c>
      <c r="R52" s="20">
        <f t="shared" si="1"/>
        <v>1.7182130584192441</v>
      </c>
      <c r="S52" s="20">
        <f t="shared" si="1"/>
        <v>1.8435607058203844</v>
      </c>
      <c r="T52" s="20">
        <f t="shared" si="1"/>
        <v>1.5921152388172859</v>
      </c>
      <c r="U52" s="20">
        <f t="shared" si="0"/>
        <v>1.5559938636861714</v>
      </c>
      <c r="V52" s="20">
        <f t="shared" ref="V52:Z52" si="9">(V12/V$5)*100</f>
        <v>1.4649190439475714</v>
      </c>
      <c r="W52" s="20">
        <f t="shared" si="9"/>
        <v>1.7401791867677465</v>
      </c>
      <c r="X52" s="20">
        <f t="shared" si="9"/>
        <v>1.3141809290953546</v>
      </c>
      <c r="Y52" s="20">
        <f t="shared" si="9"/>
        <v>1.3883104262113009</v>
      </c>
      <c r="Z52" s="20">
        <f t="shared" si="9"/>
        <v>1.401161322898258</v>
      </c>
      <c r="AB52" s="20"/>
      <c r="AC52" s="20"/>
      <c r="AD52" s="20"/>
      <c r="AE52" s="20"/>
      <c r="AF52" s="20"/>
    </row>
    <row r="53" spans="2:32">
      <c r="C53" t="s">
        <v>94</v>
      </c>
      <c r="D53" s="20">
        <f t="shared" si="5"/>
        <v>4.4901777362020576</v>
      </c>
      <c r="E53" s="20">
        <f t="shared" si="1"/>
        <v>4.1961577350859454</v>
      </c>
      <c r="F53" s="20">
        <f t="shared" si="1"/>
        <v>4.7011027278003485</v>
      </c>
      <c r="G53" s="20">
        <f t="shared" si="1"/>
        <v>4.6601941747572813</v>
      </c>
      <c r="H53" s="20">
        <f t="shared" si="1"/>
        <v>4.868913857677903</v>
      </c>
      <c r="I53" s="20">
        <f t="shared" si="1"/>
        <v>4.0565457897971724</v>
      </c>
      <c r="J53" s="20">
        <f t="shared" si="1"/>
        <v>3.2313906520484705</v>
      </c>
      <c r="K53" s="20">
        <f t="shared" si="1"/>
        <v>3.0653266331658293</v>
      </c>
      <c r="L53" s="20">
        <f t="shared" si="1"/>
        <v>2.9398254478640329</v>
      </c>
      <c r="M53" s="20">
        <f t="shared" si="1"/>
        <v>2.5811823480432974</v>
      </c>
      <c r="N53" s="20">
        <f t="shared" si="1"/>
        <v>2.2817819630568636</v>
      </c>
      <c r="O53" s="20">
        <f t="shared" si="1"/>
        <v>1.7663464518128293</v>
      </c>
      <c r="P53" s="20">
        <f t="shared" si="1"/>
        <v>1.8867924528301887</v>
      </c>
      <c r="Q53" s="20">
        <f t="shared" si="1"/>
        <v>1.6297087897408495</v>
      </c>
      <c r="R53" s="20">
        <f t="shared" si="1"/>
        <v>1.7710811525244514</v>
      </c>
      <c r="S53" s="20">
        <f t="shared" si="1"/>
        <v>1.7382143797735055</v>
      </c>
      <c r="T53" s="20">
        <f t="shared" si="1"/>
        <v>1.6426585797321203</v>
      </c>
      <c r="U53" s="20">
        <f t="shared" si="0"/>
        <v>1.5121630506245891</v>
      </c>
      <c r="V53" s="20">
        <f t="shared" ref="V53:Z53" si="10">(V13/V$5)*100</f>
        <v>1.233616037008481</v>
      </c>
      <c r="W53" s="20">
        <f t="shared" si="10"/>
        <v>1.1716057891109581</v>
      </c>
      <c r="X53" s="20">
        <f t="shared" si="10"/>
        <v>1.1919315403422983</v>
      </c>
      <c r="Y53" s="20">
        <f t="shared" si="10"/>
        <v>1.1384145494932667</v>
      </c>
      <c r="Z53" s="20">
        <f t="shared" si="10"/>
        <v>1.047715223428427</v>
      </c>
      <c r="AB53" s="20"/>
      <c r="AC53" s="20"/>
      <c r="AD53" s="20"/>
      <c r="AE53" s="20"/>
      <c r="AF53" s="20"/>
    </row>
    <row r="54" spans="2:32">
      <c r="C54" t="s">
        <v>95</v>
      </c>
      <c r="D54" s="20">
        <f t="shared" si="5"/>
        <v>2.1515434985968196</v>
      </c>
      <c r="E54" s="20">
        <f t="shared" si="1"/>
        <v>2.0728008088978767</v>
      </c>
      <c r="F54" s="20">
        <f t="shared" si="1"/>
        <v>2.089378990133488</v>
      </c>
      <c r="G54" s="20">
        <f t="shared" si="1"/>
        <v>2.0064724919093853</v>
      </c>
      <c r="H54" s="20">
        <f t="shared" si="1"/>
        <v>2.0599250936329585</v>
      </c>
      <c r="I54" s="20">
        <f t="shared" si="1"/>
        <v>1.4136447449293177</v>
      </c>
      <c r="J54" s="20">
        <f t="shared" si="1"/>
        <v>1.0963646855164455</v>
      </c>
      <c r="K54" s="20">
        <f t="shared" si="1"/>
        <v>1.3567839195979898</v>
      </c>
      <c r="L54" s="20">
        <f t="shared" si="1"/>
        <v>1.3780431786862657</v>
      </c>
      <c r="M54" s="20">
        <f t="shared" si="1"/>
        <v>1.2073272273105746</v>
      </c>
      <c r="N54" s="20">
        <f t="shared" si="1"/>
        <v>1.0865628395508875</v>
      </c>
      <c r="O54" s="20">
        <f t="shared" si="1"/>
        <v>0.99163309575457081</v>
      </c>
      <c r="P54" s="20">
        <f t="shared" si="1"/>
        <v>1.0982821740354829</v>
      </c>
      <c r="Q54" s="20">
        <f t="shared" si="1"/>
        <v>0.88164573871226293</v>
      </c>
      <c r="R54" s="20">
        <f t="shared" si="1"/>
        <v>0.97805974094633885</v>
      </c>
      <c r="S54" s="20">
        <f t="shared" si="1"/>
        <v>0.89544377139847242</v>
      </c>
      <c r="T54" s="20">
        <f t="shared" si="1"/>
        <v>0.85923679555218602</v>
      </c>
      <c r="U54" s="20">
        <f t="shared" si="0"/>
        <v>0.87661626123164593</v>
      </c>
      <c r="V54" s="20">
        <f t="shared" ref="V54:Z54" si="11">(V14/V$5)*100</f>
        <v>0.80956052428681569</v>
      </c>
      <c r="W54" s="20">
        <f t="shared" si="11"/>
        <v>0.70640937284631289</v>
      </c>
      <c r="X54" s="20">
        <f t="shared" si="11"/>
        <v>0.70293398533007334</v>
      </c>
      <c r="Y54" s="20">
        <f t="shared" si="11"/>
        <v>0.73580452589198952</v>
      </c>
      <c r="Z54" s="20">
        <f t="shared" si="11"/>
        <v>0.66902297399646549</v>
      </c>
      <c r="AB54" s="20"/>
      <c r="AC54" s="20"/>
      <c r="AD54" s="20"/>
      <c r="AE54" s="20"/>
      <c r="AF54" s="20"/>
    </row>
    <row r="55" spans="2:32">
      <c r="C55" t="s">
        <v>96</v>
      </c>
      <c r="D55" s="20">
        <f t="shared" si="5"/>
        <v>2.1983161833489242</v>
      </c>
      <c r="E55" s="20">
        <f t="shared" si="1"/>
        <v>2.3255813953488373</v>
      </c>
      <c r="F55" s="20">
        <f t="shared" si="1"/>
        <v>2.1474172954149737</v>
      </c>
      <c r="G55" s="20">
        <f t="shared" si="1"/>
        <v>2.3300970873786406</v>
      </c>
      <c r="H55" s="20">
        <f t="shared" si="1"/>
        <v>1.5605493133583022</v>
      </c>
      <c r="I55" s="20">
        <f t="shared" si="1"/>
        <v>1.5365703749231714</v>
      </c>
      <c r="J55" s="20">
        <f t="shared" si="1"/>
        <v>2.1350259665320253</v>
      </c>
      <c r="K55" s="20">
        <f t="shared" si="1"/>
        <v>2.4623115577889445</v>
      </c>
      <c r="L55" s="20">
        <f t="shared" si="1"/>
        <v>2.5264124942581532</v>
      </c>
      <c r="M55" s="20">
        <f t="shared" si="1"/>
        <v>2.2064945878434639</v>
      </c>
      <c r="N55" s="20">
        <f t="shared" si="1"/>
        <v>1.8109380659181458</v>
      </c>
      <c r="O55" s="20">
        <f t="shared" si="1"/>
        <v>1.6733808490858382</v>
      </c>
      <c r="P55" s="20">
        <f t="shared" si="1"/>
        <v>1.2954097437341594</v>
      </c>
      <c r="Q55" s="20">
        <f t="shared" si="1"/>
        <v>1.3358268768367618</v>
      </c>
      <c r="R55" s="20">
        <f t="shared" si="1"/>
        <v>1.1895321173671689</v>
      </c>
      <c r="S55" s="20">
        <f t="shared" si="1"/>
        <v>1.1061364234922308</v>
      </c>
      <c r="T55" s="20">
        <f t="shared" si="1"/>
        <v>0.96032347738185497</v>
      </c>
      <c r="U55" s="20">
        <f t="shared" si="0"/>
        <v>0.92044707429322814</v>
      </c>
      <c r="V55" s="20">
        <f t="shared" ref="V55:Z55" si="12">(V15/V$5)*100</f>
        <v>1.0215882806476484</v>
      </c>
      <c r="W55" s="20">
        <f t="shared" si="12"/>
        <v>1.1371467953135768</v>
      </c>
      <c r="X55" s="20">
        <f t="shared" si="12"/>
        <v>1.0238386308068459</v>
      </c>
      <c r="Y55" s="20">
        <f t="shared" si="12"/>
        <v>0.98570040261002356</v>
      </c>
      <c r="Z55" s="20">
        <f t="shared" si="12"/>
        <v>0.93410754859883871</v>
      </c>
      <c r="AB55" s="20"/>
      <c r="AC55" s="20"/>
      <c r="AD55" s="20"/>
      <c r="AE55" s="20"/>
      <c r="AF55" s="20"/>
    </row>
    <row r="56" spans="2:32">
      <c r="C56" t="s">
        <v>97</v>
      </c>
      <c r="D56" s="20">
        <f t="shared" si="5"/>
        <v>20.907390084190833</v>
      </c>
      <c r="E56" s="20">
        <f t="shared" si="1"/>
        <v>19.8685540950455</v>
      </c>
      <c r="F56" s="20">
        <f t="shared" si="1"/>
        <v>18.514219384793964</v>
      </c>
      <c r="G56" s="20">
        <f t="shared" si="1"/>
        <v>18.511326860841422</v>
      </c>
      <c r="H56" s="20">
        <f t="shared" si="1"/>
        <v>18.102372034956304</v>
      </c>
      <c r="I56" s="20">
        <f t="shared" si="1"/>
        <v>17.086662569145666</v>
      </c>
      <c r="J56" s="20">
        <f t="shared" si="1"/>
        <v>17.080207732256202</v>
      </c>
      <c r="K56" s="20">
        <f t="shared" si="1"/>
        <v>16.130653266331656</v>
      </c>
      <c r="L56" s="20">
        <f t="shared" si="1"/>
        <v>16.444648598989435</v>
      </c>
      <c r="M56" s="20">
        <f t="shared" si="1"/>
        <v>15.320566194837633</v>
      </c>
      <c r="N56" s="20">
        <f t="shared" si="1"/>
        <v>13.509597971749365</v>
      </c>
      <c r="O56" s="20">
        <f t="shared" si="1"/>
        <v>12.891230244809421</v>
      </c>
      <c r="P56" s="20">
        <f t="shared" si="1"/>
        <v>9.6029287524640949</v>
      </c>
      <c r="Q56" s="20">
        <f t="shared" si="1"/>
        <v>9.2172054501736564</v>
      </c>
      <c r="R56" s="20">
        <f t="shared" si="1"/>
        <v>9.3576526566217293</v>
      </c>
      <c r="S56" s="20">
        <f t="shared" si="1"/>
        <v>9.6918619963128787</v>
      </c>
      <c r="T56" s="20">
        <f t="shared" si="1"/>
        <v>10.462471569370734</v>
      </c>
      <c r="U56" s="20">
        <f t="shared" si="0"/>
        <v>9.8619329388560164</v>
      </c>
      <c r="V56" s="20">
        <f t="shared" ref="V56:Z56" si="13">(V16/V$5)*100</f>
        <v>9.4448727833461845</v>
      </c>
      <c r="W56" s="20">
        <f t="shared" si="13"/>
        <v>9.8552722260509995</v>
      </c>
      <c r="X56" s="20">
        <f t="shared" si="13"/>
        <v>10.039731051344743</v>
      </c>
      <c r="Y56" s="20">
        <f t="shared" si="13"/>
        <v>9.995835068721366</v>
      </c>
      <c r="Z56" s="20">
        <f t="shared" si="13"/>
        <v>11.335521332996718</v>
      </c>
      <c r="AB56" s="20"/>
      <c r="AC56" s="20"/>
      <c r="AD56" s="20"/>
      <c r="AE56" s="20"/>
      <c r="AF56" s="20"/>
    </row>
    <row r="57" spans="2:32">
      <c r="C57" t="s">
        <v>98</v>
      </c>
      <c r="D57" s="20">
        <f t="shared" si="5"/>
        <v>45.930776426566879</v>
      </c>
      <c r="E57" s="20">
        <f t="shared" si="1"/>
        <v>45.197168857431748</v>
      </c>
      <c r="F57" s="20">
        <f t="shared" si="1"/>
        <v>43.006384213580958</v>
      </c>
      <c r="G57" s="20">
        <f t="shared" si="1"/>
        <v>40.517799352750814</v>
      </c>
      <c r="H57" s="20">
        <f t="shared" si="1"/>
        <v>37.765293383270908</v>
      </c>
      <c r="I57" s="20">
        <f t="shared" si="1"/>
        <v>37.062077443146897</v>
      </c>
      <c r="J57" s="20">
        <f t="shared" si="1"/>
        <v>36.757068667051357</v>
      </c>
      <c r="K57" s="20">
        <f t="shared" si="1"/>
        <v>35.075376884422113</v>
      </c>
      <c r="L57" s="20">
        <f t="shared" si="1"/>
        <v>35.186035829122645</v>
      </c>
      <c r="M57" s="20">
        <f t="shared" si="1"/>
        <v>38.509575353871774</v>
      </c>
      <c r="N57" s="20">
        <f t="shared" si="1"/>
        <v>43.208982252806955</v>
      </c>
      <c r="O57" s="20">
        <f t="shared" si="1"/>
        <v>47.567400061977068</v>
      </c>
      <c r="P57" s="20">
        <f t="shared" si="1"/>
        <v>54.745142213460994</v>
      </c>
      <c r="Q57" s="20">
        <f t="shared" si="1"/>
        <v>57.013091103393002</v>
      </c>
      <c r="R57" s="20">
        <f t="shared" si="1"/>
        <v>56.436690457309012</v>
      </c>
      <c r="S57" s="20">
        <f t="shared" si="1"/>
        <v>55.412167500658413</v>
      </c>
      <c r="T57" s="20">
        <f t="shared" si="1"/>
        <v>54.334091483447054</v>
      </c>
      <c r="U57" s="20">
        <f t="shared" si="0"/>
        <v>54.394039009423622</v>
      </c>
      <c r="V57" s="20">
        <f t="shared" ref="V57:Z57" si="14">(V17/V$5)*100</f>
        <v>58.982266769468005</v>
      </c>
      <c r="W57" s="20">
        <f t="shared" si="14"/>
        <v>60.286009648518267</v>
      </c>
      <c r="X57" s="20">
        <f t="shared" si="14"/>
        <v>63.034841075794624</v>
      </c>
      <c r="Y57" s="20">
        <f t="shared" si="14"/>
        <v>64.97292794668887</v>
      </c>
      <c r="Z57" s="20">
        <f t="shared" si="14"/>
        <v>64.567028528149464</v>
      </c>
      <c r="AB57" s="20"/>
      <c r="AC57" s="20"/>
      <c r="AD57" s="20"/>
      <c r="AE57" s="20"/>
      <c r="AF57" s="20"/>
    </row>
    <row r="58" spans="2:32">
      <c r="C58" t="s">
        <v>99</v>
      </c>
      <c r="D58" s="20">
        <f t="shared" si="5"/>
        <v>5.6594948550046773</v>
      </c>
      <c r="E58" s="20">
        <f t="shared" si="1"/>
        <v>5.5106167846309404</v>
      </c>
      <c r="F58" s="20">
        <f t="shared" si="1"/>
        <v>5.0493325594892626</v>
      </c>
      <c r="G58" s="20">
        <f t="shared" si="1"/>
        <v>4.0129449838187705</v>
      </c>
      <c r="H58" s="20">
        <f t="shared" si="1"/>
        <v>2.6217228464419478</v>
      </c>
      <c r="I58" s="20">
        <f t="shared" si="1"/>
        <v>3.3189920098340506</v>
      </c>
      <c r="J58" s="20">
        <f t="shared" si="1"/>
        <v>3.2313906520484705</v>
      </c>
      <c r="K58" s="20">
        <f t="shared" si="1"/>
        <v>3.3165829145728645</v>
      </c>
      <c r="L58" s="20">
        <f t="shared" si="1"/>
        <v>4.0881947634359213</v>
      </c>
      <c r="M58" s="20">
        <f t="shared" si="1"/>
        <v>5.1623646960865948</v>
      </c>
      <c r="N58" s="20">
        <f t="shared" si="1"/>
        <v>6.4831582759869608</v>
      </c>
      <c r="O58" s="20">
        <f t="shared" si="1"/>
        <v>7.4372482181592812</v>
      </c>
      <c r="P58" s="20">
        <f t="shared" si="1"/>
        <v>9.6029287524640949</v>
      </c>
      <c r="Q58" s="20">
        <f t="shared" si="1"/>
        <v>11.327811915575742</v>
      </c>
      <c r="R58" s="20">
        <f t="shared" si="1"/>
        <v>10.943695479777954</v>
      </c>
      <c r="S58" s="20">
        <f t="shared" si="1"/>
        <v>10.218593626547275</v>
      </c>
      <c r="T58" s="20">
        <f t="shared" si="1"/>
        <v>10.765731614859742</v>
      </c>
      <c r="U58" s="20">
        <f t="shared" si="0"/>
        <v>13.390313390313391</v>
      </c>
      <c r="V58" s="20">
        <f t="shared" ref="V58:Z58" si="15">(V18/V$5)*100</f>
        <v>15.651503469545103</v>
      </c>
      <c r="W58" s="20">
        <f t="shared" si="15"/>
        <v>15.988973121984836</v>
      </c>
      <c r="X58" s="20">
        <f t="shared" si="15"/>
        <v>13.814180929095354</v>
      </c>
      <c r="Y58" s="20">
        <f t="shared" si="15"/>
        <v>11.550742746078022</v>
      </c>
      <c r="Z58" s="20">
        <f t="shared" si="15"/>
        <v>9.7450138853824786</v>
      </c>
      <c r="AB58" s="20"/>
      <c r="AC58" s="20"/>
      <c r="AD58" s="20"/>
      <c r="AE58" s="20"/>
      <c r="AF58" s="20"/>
    </row>
    <row r="59" spans="2:32">
      <c r="C59" t="s">
        <v>100</v>
      </c>
      <c r="D59" s="20">
        <f t="shared" si="5"/>
        <v>25.678203928905518</v>
      </c>
      <c r="E59" s="20">
        <f t="shared" si="1"/>
        <v>24.671385237613752</v>
      </c>
      <c r="F59" s="20">
        <f t="shared" si="1"/>
        <v>23.563551944283226</v>
      </c>
      <c r="G59" s="20">
        <f t="shared" si="1"/>
        <v>22.459546925566343</v>
      </c>
      <c r="H59" s="20">
        <f t="shared" si="1"/>
        <v>22.09737827715356</v>
      </c>
      <c r="I59" s="20">
        <f t="shared" si="1"/>
        <v>21.204671173939765</v>
      </c>
      <c r="J59" s="20">
        <f t="shared" si="1"/>
        <v>21.581073283323715</v>
      </c>
      <c r="K59" s="20">
        <f t="shared" si="1"/>
        <v>21.005025125628141</v>
      </c>
      <c r="L59" s="20">
        <f t="shared" si="1"/>
        <v>20.440973817179607</v>
      </c>
      <c r="M59" s="20">
        <f t="shared" si="1"/>
        <v>21.981681931723564</v>
      </c>
      <c r="N59" s="20">
        <f t="shared" si="1"/>
        <v>23.831944947482796</v>
      </c>
      <c r="O59" s="20">
        <f t="shared" si="1"/>
        <v>25.410598078710876</v>
      </c>
      <c r="P59" s="20">
        <f t="shared" si="1"/>
        <v>30.188679245283019</v>
      </c>
      <c r="Q59" s="20">
        <f t="shared" si="1"/>
        <v>32.006411969008816</v>
      </c>
      <c r="R59" s="20">
        <f t="shared" si="1"/>
        <v>31.800158604282313</v>
      </c>
      <c r="S59" s="20">
        <f t="shared" si="1"/>
        <v>30.81380036871214</v>
      </c>
      <c r="T59" s="20">
        <f t="shared" si="1"/>
        <v>29.567854435178166</v>
      </c>
      <c r="U59" s="20">
        <f t="shared" si="0"/>
        <v>24.764409379793996</v>
      </c>
      <c r="V59" s="20">
        <f t="shared" ref="V59:Z59" si="16">(V19/V$5)*100</f>
        <v>23.804934464148033</v>
      </c>
      <c r="W59" s="20">
        <f t="shared" si="16"/>
        <v>25.344589937973812</v>
      </c>
      <c r="X59" s="20">
        <f t="shared" si="16"/>
        <v>29.202322738386311</v>
      </c>
      <c r="Y59" s="20">
        <f t="shared" si="16"/>
        <v>30.973205608774123</v>
      </c>
      <c r="Z59" s="20">
        <f t="shared" si="16"/>
        <v>32.113102751830347</v>
      </c>
      <c r="AB59" s="20"/>
      <c r="AC59" s="20"/>
      <c r="AD59" s="20"/>
      <c r="AE59" s="20"/>
      <c r="AF59" s="20"/>
    </row>
    <row r="60" spans="2:32">
      <c r="C60" t="s">
        <v>101</v>
      </c>
      <c r="D60" s="20">
        <f t="shared" si="5"/>
        <v>6.9223573433115053</v>
      </c>
      <c r="E60" s="20">
        <f t="shared" si="1"/>
        <v>7.0778564206268966</v>
      </c>
      <c r="F60" s="20">
        <f t="shared" si="1"/>
        <v>6.0940220545560075</v>
      </c>
      <c r="G60" s="20">
        <f t="shared" si="1"/>
        <v>5.9546925566343045</v>
      </c>
      <c r="H60" s="20">
        <f t="shared" si="1"/>
        <v>5.6179775280898872</v>
      </c>
      <c r="I60" s="20">
        <f t="shared" si="1"/>
        <v>5.7160417947141982</v>
      </c>
      <c r="J60" s="20">
        <f t="shared" si="1"/>
        <v>4.9624927870744369</v>
      </c>
      <c r="K60" s="20">
        <f t="shared" si="1"/>
        <v>4.2211055276381906</v>
      </c>
      <c r="L60" s="20">
        <f t="shared" si="1"/>
        <v>4.1341295360587962</v>
      </c>
      <c r="M60" s="20">
        <f t="shared" si="1"/>
        <v>3.7468776019983352</v>
      </c>
      <c r="N60" s="20">
        <f t="shared" si="1"/>
        <v>3.0785947120608474</v>
      </c>
      <c r="O60" s="20">
        <f t="shared" si="1"/>
        <v>2.9129222187790518</v>
      </c>
      <c r="P60" s="20">
        <f t="shared" si="1"/>
        <v>2.8724303013235706</v>
      </c>
      <c r="Q60" s="20">
        <f t="shared" si="1"/>
        <v>2.4846379909163776</v>
      </c>
      <c r="R60" s="20">
        <f t="shared" si="1"/>
        <v>2.4054982817869419</v>
      </c>
      <c r="S60" s="20">
        <f t="shared" si="1"/>
        <v>2.6336581511719781</v>
      </c>
      <c r="T60" s="20">
        <f t="shared" si="1"/>
        <v>2.148091988880465</v>
      </c>
      <c r="U60" s="20">
        <f t="shared" si="0"/>
        <v>1.7751479289940828</v>
      </c>
      <c r="V60" s="20">
        <f t="shared" ref="V60:Z60" si="17">(V20/V$5)*100</f>
        <v>1.9853508095605241</v>
      </c>
      <c r="W60" s="20">
        <f t="shared" si="17"/>
        <v>1.6023432115782217</v>
      </c>
      <c r="X60" s="20">
        <f t="shared" si="17"/>
        <v>1.482273838630807</v>
      </c>
      <c r="Y60" s="20">
        <f t="shared" si="17"/>
        <v>1.3188949049007357</v>
      </c>
      <c r="Z60" s="20">
        <f t="shared" si="17"/>
        <v>1.1991921232012119</v>
      </c>
      <c r="AB60" s="20"/>
      <c r="AC60" s="20"/>
      <c r="AD60" s="20"/>
      <c r="AE60" s="20"/>
      <c r="AF60" s="20"/>
    </row>
    <row r="61" spans="2:32">
      <c r="C61" t="s">
        <v>102</v>
      </c>
      <c r="D61" s="20">
        <f t="shared" si="5"/>
        <v>7.623947614593078</v>
      </c>
      <c r="E61" s="20">
        <f t="shared" si="1"/>
        <v>7.8867542972699693</v>
      </c>
      <c r="F61" s="20">
        <f t="shared" si="1"/>
        <v>8.2994776552524669</v>
      </c>
      <c r="G61" s="20">
        <f t="shared" si="1"/>
        <v>8.090614886731391</v>
      </c>
      <c r="H61" s="20">
        <f t="shared" si="1"/>
        <v>7.4906367041198507</v>
      </c>
      <c r="I61" s="20">
        <f t="shared" si="1"/>
        <v>6.8838352796558091</v>
      </c>
      <c r="J61" s="20">
        <f t="shared" si="1"/>
        <v>6.9244085401038653</v>
      </c>
      <c r="K61" s="20">
        <f t="shared" si="1"/>
        <v>6.4321608040201008</v>
      </c>
      <c r="L61" s="20">
        <f t="shared" si="1"/>
        <v>6.6146072576940744</v>
      </c>
      <c r="M61" s="20">
        <f t="shared" si="1"/>
        <v>7.577019150707744</v>
      </c>
      <c r="N61" s="20">
        <f t="shared" si="1"/>
        <v>9.8515030785947122</v>
      </c>
      <c r="O61" s="20">
        <f t="shared" si="1"/>
        <v>11.806631546327859</v>
      </c>
      <c r="P61" s="20">
        <f t="shared" si="1"/>
        <v>11.996620670233737</v>
      </c>
      <c r="Q61" s="20">
        <f t="shared" si="1"/>
        <v>11.2209457654288</v>
      </c>
      <c r="R61" s="20">
        <f t="shared" si="1"/>
        <v>11.287338091461804</v>
      </c>
      <c r="S61" s="20">
        <f t="shared" si="1"/>
        <v>11.772451935738742</v>
      </c>
      <c r="T61" s="20">
        <f t="shared" ref="T61:Z62" si="18">(T21/T$5)*100</f>
        <v>11.852413444528684</v>
      </c>
      <c r="U61" s="20">
        <f t="shared" si="18"/>
        <v>14.464168310322156</v>
      </c>
      <c r="V61" s="20">
        <f t="shared" si="18"/>
        <v>17.559753276792598</v>
      </c>
      <c r="W61" s="20">
        <f t="shared" si="18"/>
        <v>17.332873880082701</v>
      </c>
      <c r="X61" s="20">
        <f t="shared" si="18"/>
        <v>18.551344743276282</v>
      </c>
      <c r="Y61" s="20">
        <f t="shared" si="18"/>
        <v>21.116201582673884</v>
      </c>
      <c r="Z61" s="20">
        <f t="shared" si="18"/>
        <v>21.509719767735419</v>
      </c>
      <c r="AB61" s="20"/>
      <c r="AC61" s="20"/>
      <c r="AD61" s="20"/>
      <c r="AE61" s="20"/>
      <c r="AF61" s="20"/>
    </row>
    <row r="62" spans="2:32" ht="25">
      <c r="C62" s="21" t="s">
        <v>103</v>
      </c>
      <c r="D62" s="20">
        <f t="shared" si="5"/>
        <v>1.1225444340505144</v>
      </c>
      <c r="E62" s="20">
        <f t="shared" si="5"/>
        <v>1.1627906976744187</v>
      </c>
      <c r="F62" s="20">
        <f t="shared" si="5"/>
        <v>1.5089959373186304</v>
      </c>
      <c r="G62" s="20">
        <f t="shared" si="5"/>
        <v>1.4886731391585761</v>
      </c>
      <c r="H62" s="20">
        <f t="shared" si="5"/>
        <v>1.2484394506866416</v>
      </c>
      <c r="I62" s="20">
        <f t="shared" si="5"/>
        <v>1.3521819299323909</v>
      </c>
      <c r="J62" s="20">
        <f t="shared" si="5"/>
        <v>1.2117714945181766</v>
      </c>
      <c r="K62" s="20">
        <f t="shared" si="5"/>
        <v>0.85427135678391963</v>
      </c>
      <c r="L62" s="20">
        <f t="shared" si="5"/>
        <v>0.96463022508038598</v>
      </c>
      <c r="M62" s="20">
        <f t="shared" si="5"/>
        <v>0.87427144046627814</v>
      </c>
      <c r="N62" s="20">
        <f t="shared" si="5"/>
        <v>0.8330315103223469</v>
      </c>
      <c r="O62" s="20">
        <f t="shared" si="5"/>
        <v>0.68174775333126747</v>
      </c>
      <c r="P62" s="20">
        <f t="shared" si="5"/>
        <v>0.5068994649394537</v>
      </c>
      <c r="Q62" s="20">
        <f t="shared" si="5"/>
        <v>0.53433075073470471</v>
      </c>
      <c r="R62" s="20">
        <f t="shared" si="5"/>
        <v>0.60798308220988639</v>
      </c>
      <c r="S62" s="20">
        <f t="shared" si="5"/>
        <v>0.60574137476955492</v>
      </c>
      <c r="T62" s="20">
        <f t="shared" si="18"/>
        <v>0.50543340914834478</v>
      </c>
      <c r="U62" s="20">
        <f t="shared" si="18"/>
        <v>0.39447731755424065</v>
      </c>
      <c r="V62" s="20">
        <f t="shared" si="18"/>
        <v>0.42405551272166542</v>
      </c>
      <c r="W62" s="20">
        <f t="shared" si="18"/>
        <v>0.32736044107512058</v>
      </c>
      <c r="X62" s="20">
        <f t="shared" si="18"/>
        <v>0.32090464547677261</v>
      </c>
      <c r="Y62" s="20">
        <f t="shared" si="18"/>
        <v>0.33319450229071224</v>
      </c>
      <c r="Z62" s="20">
        <f t="shared" si="18"/>
        <v>0.36606917445089626</v>
      </c>
      <c r="AB62" s="20"/>
      <c r="AC62" s="20"/>
      <c r="AD62" s="20"/>
      <c r="AE62" s="20"/>
      <c r="AF62" s="20"/>
    </row>
    <row r="63" spans="2:32">
      <c r="C63" t="s">
        <v>1</v>
      </c>
      <c r="D63" t="s">
        <v>6</v>
      </c>
      <c r="E63" t="s">
        <v>7</v>
      </c>
      <c r="F63" t="s">
        <v>8</v>
      </c>
      <c r="G63" t="s">
        <v>9</v>
      </c>
      <c r="H63" t="s">
        <v>10</v>
      </c>
      <c r="I63" t="s">
        <v>11</v>
      </c>
      <c r="J63" t="s">
        <v>12</v>
      </c>
      <c r="K63" t="s">
        <v>13</v>
      </c>
      <c r="L63" t="s">
        <v>14</v>
      </c>
      <c r="M63" t="s">
        <v>15</v>
      </c>
      <c r="N63" t="s">
        <v>16</v>
      </c>
      <c r="O63" t="s">
        <v>17</v>
      </c>
      <c r="P63" t="s">
        <v>18</v>
      </c>
      <c r="Q63" t="s">
        <v>19</v>
      </c>
      <c r="R63" t="s">
        <v>20</v>
      </c>
      <c r="S63" t="s">
        <v>21</v>
      </c>
      <c r="T63" t="s">
        <v>22</v>
      </c>
      <c r="U63" t="s">
        <v>23</v>
      </c>
      <c r="V63" t="s">
        <v>24</v>
      </c>
      <c r="W63" t="s">
        <v>25</v>
      </c>
      <c r="X63" t="s">
        <v>26</v>
      </c>
      <c r="Y63" s="49">
        <v>2013</v>
      </c>
      <c r="Z63" s="49">
        <v>2014</v>
      </c>
    </row>
    <row r="64" spans="2:32" ht="25">
      <c r="B64" s="21" t="s">
        <v>69</v>
      </c>
      <c r="C64" t="s">
        <v>29</v>
      </c>
      <c r="D64" s="20">
        <f>(D24/D$24)*100</f>
        <v>100</v>
      </c>
      <c r="E64" s="20">
        <f t="shared" ref="E64:Y79" si="19">(E24/E$24)*100</f>
        <v>100</v>
      </c>
      <c r="F64" s="20">
        <f t="shared" si="19"/>
        <v>100</v>
      </c>
      <c r="G64" s="20">
        <f t="shared" si="19"/>
        <v>100</v>
      </c>
      <c r="H64" s="20">
        <f t="shared" si="19"/>
        <v>100</v>
      </c>
      <c r="I64" s="20">
        <f t="shared" si="19"/>
        <v>100</v>
      </c>
      <c r="J64" s="20">
        <f t="shared" si="19"/>
        <v>100</v>
      </c>
      <c r="K64" s="20">
        <f t="shared" si="19"/>
        <v>100</v>
      </c>
      <c r="L64" s="20">
        <f t="shared" si="19"/>
        <v>100</v>
      </c>
      <c r="M64" s="20">
        <f t="shared" si="19"/>
        <v>100</v>
      </c>
      <c r="N64" s="20">
        <f t="shared" si="19"/>
        <v>100</v>
      </c>
      <c r="O64" s="20">
        <f t="shared" si="19"/>
        <v>100</v>
      </c>
      <c r="P64" s="20">
        <f t="shared" si="19"/>
        <v>100</v>
      </c>
      <c r="Q64" s="20">
        <f t="shared" si="19"/>
        <v>100</v>
      </c>
      <c r="R64" s="20">
        <f t="shared" si="19"/>
        <v>100</v>
      </c>
      <c r="S64" s="20">
        <f t="shared" si="19"/>
        <v>100</v>
      </c>
      <c r="T64" s="20">
        <f t="shared" si="19"/>
        <v>100</v>
      </c>
      <c r="U64" s="20">
        <f t="shared" si="19"/>
        <v>100</v>
      </c>
      <c r="V64" s="20">
        <f t="shared" si="19"/>
        <v>100</v>
      </c>
      <c r="W64" s="20">
        <f t="shared" si="19"/>
        <v>100</v>
      </c>
      <c r="X64" s="20">
        <f t="shared" si="19"/>
        <v>100</v>
      </c>
      <c r="Y64" s="20">
        <f t="shared" si="19"/>
        <v>100</v>
      </c>
    </row>
    <row r="65" spans="3:26">
      <c r="C65" t="s">
        <v>87</v>
      </c>
      <c r="D65" s="20">
        <f t="shared" ref="D65:U77" si="20">(D25/D$24)*100</f>
        <v>9.6184004181913227</v>
      </c>
      <c r="E65" s="20">
        <f t="shared" si="20"/>
        <v>9.47265625</v>
      </c>
      <c r="F65" s="20">
        <f t="shared" si="20"/>
        <v>10.526315789473683</v>
      </c>
      <c r="G65" s="20">
        <f t="shared" si="20"/>
        <v>11.111111111111111</v>
      </c>
      <c r="H65" s="20">
        <f t="shared" si="20"/>
        <v>12.033694344163658</v>
      </c>
      <c r="I65" s="20">
        <f t="shared" si="20"/>
        <v>13.0348913759052</v>
      </c>
      <c r="J65" s="20">
        <f t="shared" si="20"/>
        <v>12.163050624589086</v>
      </c>
      <c r="K65" s="20">
        <f t="shared" si="20"/>
        <v>13.052486187845306</v>
      </c>
      <c r="L65" s="20">
        <f t="shared" si="20"/>
        <v>12.024456521739131</v>
      </c>
      <c r="M65" s="20">
        <f t="shared" si="20"/>
        <v>11.38676844783715</v>
      </c>
      <c r="N65" s="20">
        <f t="shared" si="20"/>
        <v>10.093252879868349</v>
      </c>
      <c r="O65" s="20">
        <f t="shared" si="20"/>
        <v>8.5765603951504268</v>
      </c>
      <c r="P65" s="20">
        <f t="shared" si="20"/>
        <v>8.9607201309328968</v>
      </c>
      <c r="Q65" s="20">
        <f t="shared" si="20"/>
        <v>9.3203883495145625</v>
      </c>
      <c r="R65" s="20">
        <f t="shared" si="20"/>
        <v>10.346168805912097</v>
      </c>
      <c r="S65" s="20">
        <f t="shared" si="20"/>
        <v>10.945644080416978</v>
      </c>
      <c r="T65" s="20">
        <f t="shared" si="20"/>
        <v>10.632383599722029</v>
      </c>
      <c r="U65" s="20">
        <f t="shared" si="20"/>
        <v>10.484110484110484</v>
      </c>
      <c r="V65" s="20">
        <f t="shared" si="19"/>
        <v>10.421702927746441</v>
      </c>
      <c r="W65" s="20">
        <f t="shared" si="19"/>
        <v>10.128083491461101</v>
      </c>
      <c r="X65" s="20">
        <f t="shared" si="19"/>
        <v>9.7693646649260231</v>
      </c>
      <c r="Y65" s="20">
        <f t="shared" si="19"/>
        <v>9.5469255663430417</v>
      </c>
      <c r="Z65" s="20">
        <f t="shared" ref="Z65:Z81" si="21">(Z25/Z$24)*100</f>
        <v>9.0322580645161281</v>
      </c>
    </row>
    <row r="66" spans="3:26">
      <c r="C66" t="s">
        <v>88</v>
      </c>
      <c r="D66" s="20">
        <f t="shared" si="20"/>
        <v>1.6727652901202299</v>
      </c>
      <c r="E66" s="20">
        <f t="shared" si="20"/>
        <v>1.513671875</v>
      </c>
      <c r="F66" s="20">
        <f t="shared" si="20"/>
        <v>1.5479876160990713</v>
      </c>
      <c r="G66" s="20">
        <f t="shared" si="20"/>
        <v>1.6524216524216526</v>
      </c>
      <c r="H66" s="20">
        <f t="shared" si="20"/>
        <v>1.9253910950661854</v>
      </c>
      <c r="I66" s="20">
        <f t="shared" si="20"/>
        <v>2.2383146807109942</v>
      </c>
      <c r="J66" s="20">
        <f t="shared" si="20"/>
        <v>2.7613412228796843</v>
      </c>
      <c r="K66" s="20">
        <f t="shared" si="20"/>
        <v>3.1767955801104977</v>
      </c>
      <c r="L66" s="20">
        <f t="shared" si="20"/>
        <v>3.6005434782608696</v>
      </c>
      <c r="M66" s="20">
        <f t="shared" si="20"/>
        <v>3.6259541984732824</v>
      </c>
      <c r="N66" s="20">
        <f t="shared" si="20"/>
        <v>3.8398244651673066</v>
      </c>
      <c r="O66" s="20">
        <f t="shared" si="20"/>
        <v>3.6371800628648407</v>
      </c>
      <c r="P66" s="20">
        <f t="shared" si="20"/>
        <v>3.3551554828150572</v>
      </c>
      <c r="Q66" s="20">
        <f t="shared" si="20"/>
        <v>3.7281553398058254</v>
      </c>
      <c r="R66" s="20">
        <f t="shared" si="20"/>
        <v>3.8117464021781409</v>
      </c>
      <c r="S66" s="20">
        <f t="shared" si="20"/>
        <v>3.4996276991809383</v>
      </c>
      <c r="T66" s="20">
        <f t="shared" si="20"/>
        <v>3.2661570535093816</v>
      </c>
      <c r="U66" s="20">
        <f t="shared" si="20"/>
        <v>2.7918027918027919</v>
      </c>
      <c r="V66" s="20">
        <f t="shared" si="19"/>
        <v>2.6591458501208702</v>
      </c>
      <c r="W66" s="20">
        <f t="shared" si="19"/>
        <v>2.4193548387096775</v>
      </c>
      <c r="X66" s="20">
        <f t="shared" si="19"/>
        <v>2.219321148825065</v>
      </c>
      <c r="Y66" s="20">
        <f t="shared" si="19"/>
        <v>2.2046925566343041</v>
      </c>
      <c r="Z66" s="20">
        <f t="shared" si="21"/>
        <v>2.0872865275142316</v>
      </c>
    </row>
    <row r="67" spans="3:26" ht="25">
      <c r="C67" s="21" t="s">
        <v>89</v>
      </c>
      <c r="D67" s="20">
        <f t="shared" si="20"/>
        <v>0.83638264506011495</v>
      </c>
      <c r="E67" s="20">
        <f t="shared" si="20"/>
        <v>0.87890625</v>
      </c>
      <c r="F67" s="20">
        <f t="shared" si="20"/>
        <v>0.82559339525283792</v>
      </c>
      <c r="G67" s="20">
        <f t="shared" si="20"/>
        <v>0.96866096866096862</v>
      </c>
      <c r="H67" s="20">
        <f t="shared" si="20"/>
        <v>1.0830324909747291</v>
      </c>
      <c r="I67" s="20">
        <f t="shared" si="20"/>
        <v>1.1191573403554971</v>
      </c>
      <c r="J67" s="20">
        <f t="shared" si="20"/>
        <v>1.051939513477975</v>
      </c>
      <c r="K67" s="20">
        <f t="shared" si="20"/>
        <v>1.1740331491712708</v>
      </c>
      <c r="L67" s="20">
        <f t="shared" si="20"/>
        <v>1.3586956521739131</v>
      </c>
      <c r="M67" s="20">
        <f t="shared" si="20"/>
        <v>1.2722646310432568</v>
      </c>
      <c r="N67" s="20">
        <f t="shared" si="20"/>
        <v>0.82281952825013716</v>
      </c>
      <c r="O67" s="20">
        <f t="shared" si="20"/>
        <v>0.85316569375841944</v>
      </c>
      <c r="P67" s="20">
        <f t="shared" si="20"/>
        <v>0.77741407528641571</v>
      </c>
      <c r="Q67" s="20">
        <f t="shared" si="20"/>
        <v>0.81553398058252424</v>
      </c>
      <c r="R67" s="20">
        <f t="shared" si="20"/>
        <v>0.81680280046674447</v>
      </c>
      <c r="S67" s="20">
        <f t="shared" si="20"/>
        <v>0.81906180193596423</v>
      </c>
      <c r="T67" s="20">
        <f t="shared" si="20"/>
        <v>0.79916608756080609</v>
      </c>
      <c r="U67" s="20">
        <f t="shared" si="20"/>
        <v>0.71280071280071278</v>
      </c>
      <c r="V67" s="20">
        <f t="shared" si="19"/>
        <v>0.75208165457964005</v>
      </c>
      <c r="W67" s="20">
        <f t="shared" si="19"/>
        <v>0.7827324478178368</v>
      </c>
      <c r="X67" s="20">
        <f t="shared" si="19"/>
        <v>0.71801566579634468</v>
      </c>
      <c r="Y67" s="20">
        <f t="shared" si="19"/>
        <v>0.74838187702265369</v>
      </c>
      <c r="Z67" s="20">
        <f t="shared" si="21"/>
        <v>0.83491461100569253</v>
      </c>
    </row>
    <row r="68" spans="3:26">
      <c r="C68" t="s">
        <v>90</v>
      </c>
      <c r="D68" s="20">
        <f t="shared" si="20"/>
        <v>4.4432828018818604</v>
      </c>
      <c r="E68" s="20">
        <f t="shared" si="20"/>
        <v>4.541015625</v>
      </c>
      <c r="F68" s="20">
        <f t="shared" si="20"/>
        <v>4.8503611971104235</v>
      </c>
      <c r="G68" s="20">
        <f t="shared" si="20"/>
        <v>4.7863247863247871</v>
      </c>
      <c r="H68" s="20">
        <f t="shared" si="20"/>
        <v>5.1744885679903732</v>
      </c>
      <c r="I68" s="20">
        <f t="shared" si="20"/>
        <v>5.398288347597104</v>
      </c>
      <c r="J68" s="20">
        <f t="shared" si="20"/>
        <v>5.7856673241288625</v>
      </c>
      <c r="K68" s="20">
        <f t="shared" si="20"/>
        <v>6.0773480662983426</v>
      </c>
      <c r="L68" s="20">
        <f t="shared" si="20"/>
        <v>5.9103260869565215</v>
      </c>
      <c r="M68" s="20">
        <f t="shared" si="20"/>
        <v>5.7251908396946565</v>
      </c>
      <c r="N68" s="20">
        <f t="shared" si="20"/>
        <v>5.3208996160175532</v>
      </c>
      <c r="O68" s="20">
        <f t="shared" si="20"/>
        <v>5.2986079928154473</v>
      </c>
      <c r="P68" s="20">
        <f t="shared" si="20"/>
        <v>4.9918166939443536</v>
      </c>
      <c r="Q68" s="20">
        <f t="shared" si="20"/>
        <v>5.0485436893203879</v>
      </c>
      <c r="R68" s="20">
        <f t="shared" si="20"/>
        <v>4.8619214313496695</v>
      </c>
      <c r="S68" s="20">
        <f t="shared" si="20"/>
        <v>4.6909903201787042</v>
      </c>
      <c r="T68" s="20">
        <f t="shared" si="20"/>
        <v>4.6560111188325228</v>
      </c>
      <c r="U68" s="20">
        <f t="shared" si="20"/>
        <v>3.9798039798039802</v>
      </c>
      <c r="V68" s="20">
        <f t="shared" si="19"/>
        <v>4.05586892291163</v>
      </c>
      <c r="W68" s="20">
        <f t="shared" si="19"/>
        <v>4.1034155597722961</v>
      </c>
      <c r="X68" s="20">
        <f t="shared" si="19"/>
        <v>4.4386422976501301</v>
      </c>
      <c r="Y68" s="20">
        <f t="shared" si="19"/>
        <v>4.3284789644012944</v>
      </c>
      <c r="Z68" s="20">
        <f t="shared" si="21"/>
        <v>4.6110056925996208</v>
      </c>
    </row>
    <row r="69" spans="3:26">
      <c r="C69" t="s">
        <v>91</v>
      </c>
      <c r="D69" s="20">
        <f t="shared" si="20"/>
        <v>14.061683220073185</v>
      </c>
      <c r="E69" s="20">
        <f t="shared" si="20"/>
        <v>14.501953125</v>
      </c>
      <c r="F69" s="20">
        <f t="shared" si="20"/>
        <v>15.737874097007223</v>
      </c>
      <c r="G69" s="20">
        <f t="shared" si="20"/>
        <v>17.948717948717949</v>
      </c>
      <c r="H69" s="20">
        <f t="shared" si="20"/>
        <v>19.67509025270758</v>
      </c>
      <c r="I69" s="20">
        <f t="shared" si="20"/>
        <v>21.198156682027651</v>
      </c>
      <c r="J69" s="20">
        <f t="shared" si="20"/>
        <v>23.537146614069691</v>
      </c>
      <c r="K69" s="20">
        <f t="shared" si="20"/>
        <v>25</v>
      </c>
      <c r="L69" s="20">
        <f t="shared" si="20"/>
        <v>25.611413043478258</v>
      </c>
      <c r="M69" s="20">
        <f t="shared" si="20"/>
        <v>25.318066157760814</v>
      </c>
      <c r="N69" s="20">
        <f t="shared" si="20"/>
        <v>24.410312671420737</v>
      </c>
      <c r="O69" s="20">
        <f t="shared" si="20"/>
        <v>22.272114952851368</v>
      </c>
      <c r="P69" s="20">
        <f t="shared" si="20"/>
        <v>21.849427168576106</v>
      </c>
      <c r="Q69" s="20">
        <f t="shared" si="20"/>
        <v>22.058252427184467</v>
      </c>
      <c r="R69" s="20">
        <f t="shared" si="20"/>
        <v>21.898094126798913</v>
      </c>
      <c r="S69" s="20">
        <f t="shared" si="20"/>
        <v>21.593447505584511</v>
      </c>
      <c r="T69" s="20">
        <f t="shared" si="20"/>
        <v>20.187630298818622</v>
      </c>
      <c r="U69" s="20">
        <f t="shared" si="20"/>
        <v>18.265518265518267</v>
      </c>
      <c r="V69" s="20">
        <f t="shared" si="19"/>
        <v>18.291700241740532</v>
      </c>
      <c r="W69" s="20">
        <f t="shared" si="19"/>
        <v>17.931688804554081</v>
      </c>
      <c r="X69" s="20">
        <f t="shared" si="19"/>
        <v>18.276762402088771</v>
      </c>
      <c r="Y69" s="20">
        <f t="shared" si="19"/>
        <v>18.264563106796118</v>
      </c>
      <c r="Z69" s="20">
        <f t="shared" si="21"/>
        <v>18.292220113851993</v>
      </c>
    </row>
    <row r="70" spans="3:26">
      <c r="C70" t="s">
        <v>92</v>
      </c>
      <c r="D70" s="20">
        <f t="shared" si="20"/>
        <v>5.6978567694720335</v>
      </c>
      <c r="E70" s="20">
        <f t="shared" si="20"/>
        <v>5.908203125</v>
      </c>
      <c r="F70" s="20">
        <f t="shared" si="20"/>
        <v>6.6563467492260067</v>
      </c>
      <c r="G70" s="20">
        <f t="shared" si="20"/>
        <v>7.8062678062678064</v>
      </c>
      <c r="H70" s="20">
        <f t="shared" si="20"/>
        <v>9.025270758122744</v>
      </c>
      <c r="I70" s="20">
        <f t="shared" si="20"/>
        <v>9.9407504937458846</v>
      </c>
      <c r="J70" s="20">
        <f t="shared" si="20"/>
        <v>12.294543063773833</v>
      </c>
      <c r="K70" s="20">
        <f t="shared" si="20"/>
        <v>13.881215469613259</v>
      </c>
      <c r="L70" s="20">
        <f t="shared" si="20"/>
        <v>13.790760869565217</v>
      </c>
      <c r="M70" s="20">
        <f t="shared" si="20"/>
        <v>13.295165394402037</v>
      </c>
      <c r="N70" s="20">
        <f t="shared" si="20"/>
        <v>12.781130005485464</v>
      </c>
      <c r="O70" s="20">
        <f t="shared" si="20"/>
        <v>11.450381679389313</v>
      </c>
      <c r="P70" s="20">
        <f t="shared" si="20"/>
        <v>11.865793780687397</v>
      </c>
      <c r="Q70" s="20">
        <f t="shared" si="20"/>
        <v>12.543689320388349</v>
      </c>
      <c r="R70" s="20">
        <f t="shared" si="20"/>
        <v>13.107740178918709</v>
      </c>
      <c r="S70" s="20">
        <f t="shared" si="20"/>
        <v>13.328369322412509</v>
      </c>
      <c r="T70" s="20">
        <f t="shared" si="20"/>
        <v>12.821403752605976</v>
      </c>
      <c r="U70" s="20">
        <f t="shared" si="20"/>
        <v>11.909711909711909</v>
      </c>
      <c r="V70" s="20">
        <f t="shared" si="19"/>
        <v>11.979586355089982</v>
      </c>
      <c r="W70" s="20">
        <f t="shared" si="19"/>
        <v>11.503795066413662</v>
      </c>
      <c r="X70" s="20">
        <f t="shared" si="19"/>
        <v>11.618798955613578</v>
      </c>
      <c r="Y70" s="20">
        <f t="shared" si="19"/>
        <v>11.508899676375405</v>
      </c>
      <c r="Z70" s="20">
        <f t="shared" si="21"/>
        <v>11.537001897533207</v>
      </c>
    </row>
    <row r="71" spans="3:26">
      <c r="C71" t="s">
        <v>93</v>
      </c>
      <c r="D71" s="20">
        <f t="shared" si="20"/>
        <v>2.0386826973340306</v>
      </c>
      <c r="E71" s="20">
        <f t="shared" si="20"/>
        <v>2.734375</v>
      </c>
      <c r="F71" s="20">
        <f t="shared" si="20"/>
        <v>3.147574819401445</v>
      </c>
      <c r="G71" s="20">
        <f t="shared" si="20"/>
        <v>3.8176638176638176</v>
      </c>
      <c r="H71" s="20">
        <f t="shared" si="20"/>
        <v>4.0914560770156445</v>
      </c>
      <c r="I71" s="20">
        <f t="shared" si="20"/>
        <v>4.3449637919684001</v>
      </c>
      <c r="J71" s="20">
        <f t="shared" si="20"/>
        <v>4.8652202498356347</v>
      </c>
      <c r="K71" s="20">
        <f t="shared" si="20"/>
        <v>4.4198895027624303</v>
      </c>
      <c r="L71" s="20">
        <f t="shared" si="20"/>
        <v>5.1630434782608692</v>
      </c>
      <c r="M71" s="20">
        <f t="shared" si="20"/>
        <v>5.5979643765903306</v>
      </c>
      <c r="N71" s="20">
        <f t="shared" si="20"/>
        <v>5.3208996160175532</v>
      </c>
      <c r="O71" s="20">
        <f t="shared" si="20"/>
        <v>5.5231252806466093</v>
      </c>
      <c r="P71" s="20">
        <f t="shared" si="20"/>
        <v>4.9099836333878883</v>
      </c>
      <c r="Q71" s="20">
        <f t="shared" si="20"/>
        <v>4.5436893203883493</v>
      </c>
      <c r="R71" s="20">
        <f t="shared" si="20"/>
        <v>4.0062232594321276</v>
      </c>
      <c r="S71" s="20">
        <f t="shared" si="20"/>
        <v>3.4996276991809383</v>
      </c>
      <c r="T71" s="20">
        <f t="shared" si="20"/>
        <v>2.9534398888116749</v>
      </c>
      <c r="U71" s="20">
        <f t="shared" si="20"/>
        <v>2.3760023760023761</v>
      </c>
      <c r="V71" s="20">
        <f t="shared" si="19"/>
        <v>2.2831050228310499</v>
      </c>
      <c r="W71" s="20">
        <f t="shared" si="19"/>
        <v>2.3481973434535104</v>
      </c>
      <c r="X71" s="20">
        <f t="shared" si="19"/>
        <v>2.4369016536118364</v>
      </c>
      <c r="Y71" s="20">
        <f t="shared" si="19"/>
        <v>2.3058252427184467</v>
      </c>
      <c r="Z71" s="20">
        <f t="shared" si="21"/>
        <v>2.1442125237191649</v>
      </c>
    </row>
    <row r="72" spans="3:26">
      <c r="C72" t="s">
        <v>94</v>
      </c>
      <c r="D72" s="20">
        <f t="shared" si="20"/>
        <v>4.1296393099843174</v>
      </c>
      <c r="E72" s="20">
        <f t="shared" si="20"/>
        <v>4.248046875</v>
      </c>
      <c r="F72" s="20">
        <f t="shared" si="20"/>
        <v>4.3859649122807012</v>
      </c>
      <c r="G72" s="20">
        <f t="shared" si="20"/>
        <v>4.6153846153846159</v>
      </c>
      <c r="H72" s="20">
        <f t="shared" si="20"/>
        <v>4.6329723225030079</v>
      </c>
      <c r="I72" s="20">
        <f t="shared" si="20"/>
        <v>4.4107965766951942</v>
      </c>
      <c r="J72" s="20">
        <f t="shared" si="20"/>
        <v>3.8132807363576595</v>
      </c>
      <c r="K72" s="20">
        <f t="shared" si="20"/>
        <v>4.0055248618784534</v>
      </c>
      <c r="L72" s="20">
        <f t="shared" si="20"/>
        <v>4.0760869565217392</v>
      </c>
      <c r="M72" s="20">
        <f t="shared" si="20"/>
        <v>3.6259541984732824</v>
      </c>
      <c r="N72" s="20">
        <f t="shared" si="20"/>
        <v>3.5106966538672522</v>
      </c>
      <c r="O72" s="20">
        <f t="shared" si="20"/>
        <v>2.8738212842388862</v>
      </c>
      <c r="P72" s="20">
        <f t="shared" si="20"/>
        <v>2.6186579378068742</v>
      </c>
      <c r="Q72" s="20">
        <f t="shared" si="20"/>
        <v>2.679611650485437</v>
      </c>
      <c r="R72" s="20">
        <f t="shared" si="20"/>
        <v>2.4504084014002334</v>
      </c>
      <c r="S72" s="20">
        <f t="shared" si="20"/>
        <v>2.3827252419955323</v>
      </c>
      <c r="T72" s="20">
        <f t="shared" si="20"/>
        <v>2.2585128561501042</v>
      </c>
      <c r="U72" s="20">
        <f t="shared" si="20"/>
        <v>2.1384021384021383</v>
      </c>
      <c r="V72" s="20">
        <f t="shared" si="19"/>
        <v>2.0950846091861401</v>
      </c>
      <c r="W72" s="20">
        <f t="shared" si="19"/>
        <v>1.9686907020872866</v>
      </c>
      <c r="X72" s="20">
        <f t="shared" si="19"/>
        <v>1.8711923411662315</v>
      </c>
      <c r="Y72" s="20">
        <f t="shared" si="19"/>
        <v>1.8608414239482203</v>
      </c>
      <c r="Z72" s="20">
        <f t="shared" si="21"/>
        <v>1.7077798861480076</v>
      </c>
    </row>
    <row r="73" spans="3:26">
      <c r="C73" t="s">
        <v>95</v>
      </c>
      <c r="D73" s="20">
        <f t="shared" si="20"/>
        <v>2.1955044432828021</v>
      </c>
      <c r="E73" s="20">
        <f t="shared" si="20"/>
        <v>2.294921875</v>
      </c>
      <c r="F73" s="20">
        <f t="shared" si="20"/>
        <v>2.2187822497420022</v>
      </c>
      <c r="G73" s="20">
        <f t="shared" si="20"/>
        <v>2.1652421652421654</v>
      </c>
      <c r="H73" s="20">
        <f t="shared" si="20"/>
        <v>2.0457280385078223</v>
      </c>
      <c r="I73" s="20">
        <f t="shared" si="20"/>
        <v>1.6458196181698488</v>
      </c>
      <c r="J73" s="20">
        <f t="shared" si="20"/>
        <v>1.5121630506245891</v>
      </c>
      <c r="K73" s="20">
        <f t="shared" si="20"/>
        <v>1.6574585635359116</v>
      </c>
      <c r="L73" s="20">
        <f t="shared" si="20"/>
        <v>1.7663043478260869</v>
      </c>
      <c r="M73" s="20">
        <f t="shared" si="20"/>
        <v>1.3358778625954197</v>
      </c>
      <c r="N73" s="20">
        <f t="shared" si="20"/>
        <v>1.4810751508502469</v>
      </c>
      <c r="O73" s="20">
        <f t="shared" si="20"/>
        <v>1.1674898967220475</v>
      </c>
      <c r="P73" s="20">
        <f t="shared" si="20"/>
        <v>1.3093289689034371</v>
      </c>
      <c r="Q73" s="20">
        <f t="shared" si="20"/>
        <v>1.320388349514563</v>
      </c>
      <c r="R73" s="20">
        <f t="shared" si="20"/>
        <v>1.2835472578763127</v>
      </c>
      <c r="S73" s="20">
        <f t="shared" si="20"/>
        <v>1.2285927029039463</v>
      </c>
      <c r="T73" s="20">
        <f t="shared" si="20"/>
        <v>1.3203613620569841</v>
      </c>
      <c r="U73" s="20">
        <f t="shared" si="20"/>
        <v>1.3662013662013661</v>
      </c>
      <c r="V73" s="20">
        <f t="shared" si="19"/>
        <v>1.3430029546065001</v>
      </c>
      <c r="W73" s="20">
        <f t="shared" si="19"/>
        <v>1.2808349146110056</v>
      </c>
      <c r="X73" s="20">
        <f t="shared" si="19"/>
        <v>1.2402088772845952</v>
      </c>
      <c r="Y73" s="20">
        <f t="shared" si="19"/>
        <v>1.2944983818770228</v>
      </c>
      <c r="Z73" s="20">
        <f t="shared" si="21"/>
        <v>1.1574952561669829</v>
      </c>
    </row>
    <row r="74" spans="3:26">
      <c r="C74" t="s">
        <v>96</v>
      </c>
      <c r="D74" s="20">
        <f t="shared" si="20"/>
        <v>2.1955044432828021</v>
      </c>
      <c r="E74" s="20">
        <f t="shared" si="20"/>
        <v>1.5625</v>
      </c>
      <c r="F74" s="20">
        <f t="shared" si="20"/>
        <v>1.6511867905056758</v>
      </c>
      <c r="G74" s="20">
        <f t="shared" si="20"/>
        <v>1.6524216524216526</v>
      </c>
      <c r="H74" s="20">
        <f t="shared" si="20"/>
        <v>1.9253910950661854</v>
      </c>
      <c r="I74" s="20">
        <f t="shared" si="20"/>
        <v>2.3699802501645819</v>
      </c>
      <c r="J74" s="20">
        <f t="shared" si="20"/>
        <v>2.5641025641025639</v>
      </c>
      <c r="K74" s="20">
        <f t="shared" si="20"/>
        <v>2.7624309392265194</v>
      </c>
      <c r="L74" s="20">
        <f t="shared" si="20"/>
        <v>2.5135869565217392</v>
      </c>
      <c r="M74" s="20">
        <f t="shared" si="20"/>
        <v>2.7989821882951653</v>
      </c>
      <c r="N74" s="20">
        <f t="shared" si="20"/>
        <v>2.7975863960504661</v>
      </c>
      <c r="O74" s="20">
        <f t="shared" si="20"/>
        <v>2.4247867085765602</v>
      </c>
      <c r="P74" s="20">
        <f t="shared" si="20"/>
        <v>2.414075286415712</v>
      </c>
      <c r="Q74" s="20">
        <f t="shared" si="20"/>
        <v>2.29126213592233</v>
      </c>
      <c r="R74" s="20">
        <f t="shared" si="20"/>
        <v>2.294826915597044</v>
      </c>
      <c r="S74" s="20">
        <f t="shared" si="20"/>
        <v>2.2710349962769918</v>
      </c>
      <c r="T74" s="20">
        <f t="shared" si="20"/>
        <v>2.1195274496177903</v>
      </c>
      <c r="U74" s="20">
        <f t="shared" si="20"/>
        <v>1.9305019305019304</v>
      </c>
      <c r="V74" s="20">
        <f t="shared" si="19"/>
        <v>1.9339242546333604</v>
      </c>
      <c r="W74" s="20">
        <f t="shared" si="19"/>
        <v>2.0872865275142316</v>
      </c>
      <c r="X74" s="20">
        <f t="shared" si="19"/>
        <v>2.3498694516971277</v>
      </c>
      <c r="Y74" s="20">
        <f t="shared" si="19"/>
        <v>2.6092233009708736</v>
      </c>
      <c r="Z74" s="20">
        <f t="shared" si="21"/>
        <v>2.903225806451613</v>
      </c>
    </row>
    <row r="75" spans="3:26">
      <c r="C75" t="s">
        <v>97</v>
      </c>
      <c r="D75" s="20">
        <f t="shared" si="20"/>
        <v>21.798222686879249</v>
      </c>
      <c r="E75" s="20">
        <f t="shared" si="20"/>
        <v>20.166015625</v>
      </c>
      <c r="F75" s="20">
        <f t="shared" si="20"/>
        <v>19.143446852425182</v>
      </c>
      <c r="G75" s="20">
        <f t="shared" si="20"/>
        <v>18.06267806267806</v>
      </c>
      <c r="H75" s="20">
        <f t="shared" si="20"/>
        <v>16.305655836341757</v>
      </c>
      <c r="I75" s="20">
        <f t="shared" si="20"/>
        <v>16.063199473337722</v>
      </c>
      <c r="J75" s="20">
        <f t="shared" si="20"/>
        <v>16.042077580539118</v>
      </c>
      <c r="K75" s="20">
        <f t="shared" si="20"/>
        <v>14.433701657458563</v>
      </c>
      <c r="L75" s="20">
        <f t="shared" si="20"/>
        <v>15.081521739130435</v>
      </c>
      <c r="M75" s="20">
        <f t="shared" si="20"/>
        <v>13.676844783715012</v>
      </c>
      <c r="N75" s="20">
        <f t="shared" si="20"/>
        <v>12.616566099835435</v>
      </c>
      <c r="O75" s="20">
        <f t="shared" si="20"/>
        <v>11.76470588235294</v>
      </c>
      <c r="P75" s="20">
        <f t="shared" si="20"/>
        <v>11.047463175122751</v>
      </c>
      <c r="Q75" s="20">
        <f t="shared" si="20"/>
        <v>10.990291262135923</v>
      </c>
      <c r="R75" s="20">
        <f t="shared" si="20"/>
        <v>11.435239206534423</v>
      </c>
      <c r="S75" s="20">
        <f t="shared" si="20"/>
        <v>11.54132539091586</v>
      </c>
      <c r="T75" s="20">
        <f t="shared" si="20"/>
        <v>10.979847116052815</v>
      </c>
      <c r="U75" s="20">
        <f t="shared" si="20"/>
        <v>10.276210276210277</v>
      </c>
      <c r="V75" s="20">
        <f t="shared" si="19"/>
        <v>9.9113618049959697</v>
      </c>
      <c r="W75" s="20">
        <f t="shared" si="19"/>
        <v>9.8671726755218216</v>
      </c>
      <c r="X75" s="20">
        <f t="shared" si="19"/>
        <v>10.356832027850304</v>
      </c>
      <c r="Y75" s="20">
        <f t="shared" si="19"/>
        <v>10.841423948220065</v>
      </c>
      <c r="Z75" s="20">
        <f t="shared" si="21"/>
        <v>11.783681214421254</v>
      </c>
    </row>
    <row r="76" spans="3:26">
      <c r="C76" t="s">
        <v>98</v>
      </c>
      <c r="D76" s="20">
        <f t="shared" si="20"/>
        <v>44.798745426032411</v>
      </c>
      <c r="E76" s="20">
        <f t="shared" si="20"/>
        <v>46.533203125</v>
      </c>
      <c r="F76" s="20">
        <f t="shared" si="20"/>
        <v>44.891640866873068</v>
      </c>
      <c r="G76" s="20">
        <f t="shared" si="20"/>
        <v>42.222222222222221</v>
      </c>
      <c r="H76" s="20">
        <f t="shared" si="20"/>
        <v>40.673886883273163</v>
      </c>
      <c r="I76" s="20">
        <f t="shared" si="20"/>
        <v>37.656352863726134</v>
      </c>
      <c r="J76" s="20">
        <f t="shared" si="20"/>
        <v>35.43721236028928</v>
      </c>
      <c r="K76" s="20">
        <f t="shared" si="20"/>
        <v>33.356353591160222</v>
      </c>
      <c r="L76" s="20">
        <f t="shared" si="20"/>
        <v>33.152173913043477</v>
      </c>
      <c r="M76" s="20">
        <f t="shared" si="20"/>
        <v>35.496183206106871</v>
      </c>
      <c r="N76" s="20">
        <f t="shared" si="20"/>
        <v>39.111354909489854</v>
      </c>
      <c r="O76" s="20">
        <f t="shared" si="20"/>
        <v>43.242029636281991</v>
      </c>
      <c r="P76" s="20">
        <f t="shared" si="20"/>
        <v>44.885433715220948</v>
      </c>
      <c r="Q76" s="20">
        <f t="shared" si="20"/>
        <v>45.203883495145632</v>
      </c>
      <c r="R76" s="20">
        <f t="shared" si="20"/>
        <v>44.107351225204198</v>
      </c>
      <c r="S76" s="20">
        <f t="shared" si="20"/>
        <v>44.564408041697689</v>
      </c>
      <c r="T76" s="20">
        <f t="shared" si="20"/>
        <v>44.961779013203611</v>
      </c>
      <c r="U76" s="20">
        <f t="shared" si="20"/>
        <v>47.371547371547372</v>
      </c>
      <c r="V76" s="20">
        <f t="shared" si="19"/>
        <v>50.335750738651633</v>
      </c>
      <c r="W76" s="20">
        <f t="shared" si="19"/>
        <v>52.182163187855792</v>
      </c>
      <c r="X76" s="20">
        <f t="shared" si="19"/>
        <v>52.719756309834644</v>
      </c>
      <c r="Y76" s="20">
        <f t="shared" si="19"/>
        <v>52.912621359223301</v>
      </c>
      <c r="Z76" s="20">
        <f t="shared" si="21"/>
        <v>52.428842504743834</v>
      </c>
    </row>
    <row r="77" spans="3:26">
      <c r="C77" t="s">
        <v>99</v>
      </c>
      <c r="D77" s="20">
        <f t="shared" si="20"/>
        <v>8.6774699424986927</v>
      </c>
      <c r="E77" s="20">
        <f t="shared" si="20"/>
        <v>10.791015625</v>
      </c>
      <c r="F77" s="20">
        <f t="shared" si="20"/>
        <v>12.848297213622292</v>
      </c>
      <c r="G77" s="20">
        <f t="shared" ref="G77:U77" si="22">(G37/G$24)*100</f>
        <v>13.846153846153847</v>
      </c>
      <c r="H77" s="20">
        <f t="shared" si="22"/>
        <v>12.936221419975933</v>
      </c>
      <c r="I77" s="20">
        <f t="shared" si="22"/>
        <v>10.928242264647794</v>
      </c>
      <c r="J77" s="20">
        <f t="shared" si="22"/>
        <v>9.1387245233399081</v>
      </c>
      <c r="K77" s="20">
        <f t="shared" si="22"/>
        <v>7.665745856353591</v>
      </c>
      <c r="L77" s="20">
        <f t="shared" si="22"/>
        <v>7.3369565217391308</v>
      </c>
      <c r="M77" s="20">
        <f t="shared" si="22"/>
        <v>6.997455470737914</v>
      </c>
      <c r="N77" s="20">
        <f t="shared" si="22"/>
        <v>8.9961601755348326</v>
      </c>
      <c r="O77" s="20">
        <f t="shared" si="22"/>
        <v>10.956443646160755</v>
      </c>
      <c r="P77" s="20">
        <f t="shared" si="22"/>
        <v>12.520458265139117</v>
      </c>
      <c r="Q77" s="20">
        <f t="shared" si="22"/>
        <v>14.174757281553399</v>
      </c>
      <c r="R77" s="20">
        <f t="shared" si="22"/>
        <v>14.507973551147412</v>
      </c>
      <c r="S77" s="20">
        <f t="shared" si="22"/>
        <v>15.971705137751302</v>
      </c>
      <c r="T77" s="20">
        <f t="shared" si="22"/>
        <v>18.624044475330091</v>
      </c>
      <c r="U77" s="20">
        <f t="shared" si="22"/>
        <v>20.552420552420553</v>
      </c>
      <c r="V77" s="20">
        <f t="shared" si="19"/>
        <v>21.971528337362344</v>
      </c>
      <c r="W77" s="20">
        <f t="shared" si="19"/>
        <v>22.841555977229604</v>
      </c>
      <c r="X77" s="20">
        <f t="shared" si="19"/>
        <v>22.867711053089643</v>
      </c>
      <c r="Y77" s="20">
        <f t="shared" si="19"/>
        <v>21.986245954692556</v>
      </c>
      <c r="Z77" s="20">
        <f t="shared" si="21"/>
        <v>21.480075901328274</v>
      </c>
    </row>
    <row r="78" spans="3:26">
      <c r="C78" t="s">
        <v>100</v>
      </c>
      <c r="D78" s="20">
        <f t="shared" ref="D78:X81" si="23">(D38/D$24)*100</f>
        <v>22.007318348144274</v>
      </c>
      <c r="E78" s="20">
        <f t="shared" si="23"/>
        <v>22.802734375</v>
      </c>
      <c r="F78" s="20">
        <f t="shared" si="23"/>
        <v>19.711042311661505</v>
      </c>
      <c r="G78" s="20">
        <f t="shared" si="23"/>
        <v>16.752136752136749</v>
      </c>
      <c r="H78" s="20">
        <f t="shared" si="23"/>
        <v>17.689530685920577</v>
      </c>
      <c r="I78" s="20">
        <f t="shared" si="23"/>
        <v>17.116524028966428</v>
      </c>
      <c r="J78" s="20">
        <f t="shared" si="23"/>
        <v>17.357001972386588</v>
      </c>
      <c r="K78" s="20">
        <f t="shared" si="23"/>
        <v>16.850828729281769</v>
      </c>
      <c r="L78" s="20">
        <f t="shared" si="23"/>
        <v>16.779891304347828</v>
      </c>
      <c r="M78" s="20">
        <f t="shared" si="23"/>
        <v>19.020356234096692</v>
      </c>
      <c r="N78" s="20">
        <f t="shared" si="23"/>
        <v>20.02194185408667</v>
      </c>
      <c r="O78" s="20">
        <f t="shared" si="23"/>
        <v>21.867983834755275</v>
      </c>
      <c r="P78" s="20">
        <f t="shared" si="23"/>
        <v>21.644844517184943</v>
      </c>
      <c r="Q78" s="20">
        <f t="shared" si="23"/>
        <v>20.077669902912621</v>
      </c>
      <c r="R78" s="20">
        <f t="shared" si="23"/>
        <v>18.864255153636716</v>
      </c>
      <c r="S78" s="20">
        <f t="shared" si="23"/>
        <v>18.205510052122115</v>
      </c>
      <c r="T78" s="20">
        <f t="shared" si="23"/>
        <v>16.5045170257123</v>
      </c>
      <c r="U78" s="20">
        <f t="shared" si="23"/>
        <v>16.364716364716365</v>
      </c>
      <c r="V78" s="20">
        <f t="shared" si="19"/>
        <v>17.324738114423852</v>
      </c>
      <c r="W78" s="20">
        <f t="shared" si="19"/>
        <v>17.95540796963947</v>
      </c>
      <c r="X78" s="20">
        <f t="shared" si="19"/>
        <v>18.929503916449086</v>
      </c>
      <c r="Y78" s="20">
        <f t="shared" si="19"/>
        <v>19.983818770226538</v>
      </c>
      <c r="Z78" s="20">
        <f t="shared" si="21"/>
        <v>20.075901328273243</v>
      </c>
    </row>
    <row r="79" spans="3:26">
      <c r="C79" t="s">
        <v>101</v>
      </c>
      <c r="D79" s="20">
        <f t="shared" si="23"/>
        <v>4.5478306325143754</v>
      </c>
      <c r="E79" s="20">
        <f t="shared" si="23"/>
        <v>4.150390625</v>
      </c>
      <c r="F79" s="20">
        <f t="shared" si="23"/>
        <v>4.4375644994840044</v>
      </c>
      <c r="G79" s="20">
        <f t="shared" si="23"/>
        <v>4.6723646723646723</v>
      </c>
      <c r="H79" s="20">
        <f t="shared" si="23"/>
        <v>3.9711191335740073</v>
      </c>
      <c r="I79" s="20">
        <f t="shared" si="23"/>
        <v>3.9499670836076368</v>
      </c>
      <c r="J79" s="20">
        <f t="shared" si="23"/>
        <v>4.0105193951347795</v>
      </c>
      <c r="K79" s="20">
        <f t="shared" si="23"/>
        <v>4.0055248618784534</v>
      </c>
      <c r="L79" s="20">
        <f t="shared" si="23"/>
        <v>3.8722826086956519</v>
      </c>
      <c r="M79" s="20">
        <f t="shared" si="23"/>
        <v>3.9440203562340965</v>
      </c>
      <c r="N79" s="20">
        <f t="shared" si="23"/>
        <v>3.7301151947339553</v>
      </c>
      <c r="O79" s="20">
        <f t="shared" si="23"/>
        <v>3.5024696901661425</v>
      </c>
      <c r="P79" s="20">
        <f t="shared" si="23"/>
        <v>3.3551554828150572</v>
      </c>
      <c r="Q79" s="20">
        <f t="shared" si="23"/>
        <v>3.1067961165048543</v>
      </c>
      <c r="R79" s="20">
        <f t="shared" si="23"/>
        <v>3.2283158304161805</v>
      </c>
      <c r="S79" s="20">
        <f t="shared" si="23"/>
        <v>2.9784065524944157</v>
      </c>
      <c r="T79" s="20">
        <f t="shared" si="23"/>
        <v>2.5712300208478109</v>
      </c>
      <c r="U79" s="20">
        <f t="shared" si="23"/>
        <v>2.7918027918027919</v>
      </c>
      <c r="V79" s="20">
        <f t="shared" si="19"/>
        <v>2.7397260273972601</v>
      </c>
      <c r="W79" s="20">
        <f t="shared" si="19"/>
        <v>2.5853889943074004</v>
      </c>
      <c r="X79" s="20">
        <f t="shared" si="19"/>
        <v>2.415143603133159</v>
      </c>
      <c r="Y79" s="20">
        <f t="shared" si="19"/>
        <v>2.1237864077669903</v>
      </c>
      <c r="Z79" s="20">
        <f t="shared" si="21"/>
        <v>2.1252371916508537</v>
      </c>
    </row>
    <row r="80" spans="3:26">
      <c r="C80" t="s">
        <v>102</v>
      </c>
      <c r="D80" s="20">
        <f t="shared" si="23"/>
        <v>9.5661265028750648</v>
      </c>
      <c r="E80" s="20">
        <f t="shared" si="23"/>
        <v>8.7890625</v>
      </c>
      <c r="F80" s="20">
        <f t="shared" si="23"/>
        <v>7.8947368421052628</v>
      </c>
      <c r="G80" s="20">
        <f t="shared" si="23"/>
        <v>7.0085470085470085</v>
      </c>
      <c r="H80" s="20">
        <f t="shared" si="23"/>
        <v>6.1371841155234659</v>
      </c>
      <c r="I80" s="20">
        <f t="shared" si="23"/>
        <v>5.7932850559578668</v>
      </c>
      <c r="J80" s="20">
        <f t="shared" si="23"/>
        <v>4.9309664694280082</v>
      </c>
      <c r="K80" s="20">
        <f t="shared" si="23"/>
        <v>4.903314917127072</v>
      </c>
      <c r="L80" s="20">
        <f t="shared" si="23"/>
        <v>5.0951086956521738</v>
      </c>
      <c r="M80" s="20">
        <f t="shared" si="23"/>
        <v>5.5979643765903306</v>
      </c>
      <c r="N80" s="20">
        <f t="shared" si="23"/>
        <v>6.3631376851343946</v>
      </c>
      <c r="O80" s="20">
        <f t="shared" si="23"/>
        <v>6.8702290076335881</v>
      </c>
      <c r="P80" s="20">
        <f t="shared" si="23"/>
        <v>7.3240589198036012</v>
      </c>
      <c r="Q80" s="20">
        <f t="shared" si="23"/>
        <v>7.8058252427184467</v>
      </c>
      <c r="R80" s="20">
        <f t="shared" si="23"/>
        <v>7.545702061454687</v>
      </c>
      <c r="S80" s="20">
        <f t="shared" si="23"/>
        <v>7.3715562174236791</v>
      </c>
      <c r="T80" s="20">
        <f t="shared" si="23"/>
        <v>7.2619874913134126</v>
      </c>
      <c r="U80" s="20">
        <f t="shared" si="23"/>
        <v>7.6626076626076625</v>
      </c>
      <c r="V80" s="20">
        <f t="shared" si="23"/>
        <v>8.2997582594681703</v>
      </c>
      <c r="W80" s="20">
        <f t="shared" si="23"/>
        <v>8.8235294117647065</v>
      </c>
      <c r="X80" s="20">
        <f t="shared" si="23"/>
        <v>8.5073977371627496</v>
      </c>
      <c r="Y80" s="20">
        <f t="shared" ref="V80:Y81" si="24">(Y40/Y$24)*100</f>
        <v>8.8187702265372163</v>
      </c>
      <c r="Z80" s="20">
        <f t="shared" si="21"/>
        <v>8.7666034155597714</v>
      </c>
    </row>
    <row r="81" spans="3:26" ht="25">
      <c r="C81" s="21" t="s">
        <v>103</v>
      </c>
      <c r="D81" s="20">
        <f t="shared" si="23"/>
        <v>2.1955044432828021</v>
      </c>
      <c r="E81" s="20">
        <f t="shared" si="23"/>
        <v>1.7578125</v>
      </c>
      <c r="F81" s="20">
        <f t="shared" si="23"/>
        <v>1.8575851393188854</v>
      </c>
      <c r="G81" s="20">
        <f t="shared" si="23"/>
        <v>2.3361823361823362</v>
      </c>
      <c r="H81" s="20">
        <f t="shared" si="23"/>
        <v>2.4067388688327318</v>
      </c>
      <c r="I81" s="20">
        <f t="shared" si="23"/>
        <v>2.5016458196181697</v>
      </c>
      <c r="J81" s="20">
        <f t="shared" si="23"/>
        <v>2.10387902695595</v>
      </c>
      <c r="K81" s="20">
        <f t="shared" si="23"/>
        <v>1.9337016574585635</v>
      </c>
      <c r="L81" s="20">
        <f t="shared" si="23"/>
        <v>1.6304347826086956</v>
      </c>
      <c r="M81" s="20">
        <f t="shared" si="23"/>
        <v>1.3994910941475827</v>
      </c>
      <c r="N81" s="20">
        <f t="shared" si="23"/>
        <v>1.0970927043335161</v>
      </c>
      <c r="O81" s="20">
        <f t="shared" si="23"/>
        <v>1.0327795240233499</v>
      </c>
      <c r="P81" s="20">
        <f t="shared" si="23"/>
        <v>0.90016366612111298</v>
      </c>
      <c r="Q81" s="20">
        <f t="shared" si="23"/>
        <v>0.81553398058252424</v>
      </c>
      <c r="R81" s="20">
        <f t="shared" si="23"/>
        <v>0.89459354336833918</v>
      </c>
      <c r="S81" s="20">
        <f t="shared" si="23"/>
        <v>0.81906180193596423</v>
      </c>
      <c r="T81" s="20">
        <f t="shared" si="23"/>
        <v>0.76441973592772761</v>
      </c>
      <c r="U81" s="20">
        <f t="shared" si="23"/>
        <v>0.71280071280071278</v>
      </c>
      <c r="V81" s="20">
        <f t="shared" si="24"/>
        <v>0.64464141821112009</v>
      </c>
      <c r="W81" s="20">
        <f t="shared" si="24"/>
        <v>0.54554079696394686</v>
      </c>
      <c r="X81" s="20">
        <f t="shared" si="24"/>
        <v>0.50043516100957364</v>
      </c>
      <c r="Y81" s="20">
        <f t="shared" si="24"/>
        <v>0.48543689320388345</v>
      </c>
      <c r="Z81" s="20">
        <f t="shared" si="21"/>
        <v>0.51233396584440227</v>
      </c>
    </row>
    <row r="83" spans="3:26">
      <c r="C83" s="20"/>
      <c r="D83" s="20"/>
      <c r="E83" s="20"/>
      <c r="F83" s="20"/>
      <c r="G83" s="20"/>
      <c r="H83" s="20"/>
      <c r="I83" s="20"/>
      <c r="J83" s="20"/>
      <c r="K83" s="20"/>
      <c r="L83" s="20"/>
      <c r="M83" s="20"/>
      <c r="N83" s="20"/>
      <c r="O83" s="20"/>
      <c r="P83" s="20"/>
      <c r="Q83" s="20"/>
      <c r="R83" s="20"/>
      <c r="S83" s="20"/>
    </row>
    <row r="84" spans="3:26">
      <c r="C84" s="20"/>
      <c r="D84" s="20"/>
      <c r="E84" s="20"/>
      <c r="F84" s="20"/>
      <c r="G84" s="20"/>
      <c r="H84" s="20"/>
      <c r="I84" s="20"/>
      <c r="J84" s="20"/>
      <c r="K84" s="20"/>
      <c r="L84" s="20"/>
      <c r="M84" s="20"/>
      <c r="N84" s="20"/>
      <c r="O84" s="20"/>
      <c r="P84" s="20"/>
      <c r="Q84" s="20"/>
      <c r="R84" s="20"/>
      <c r="S84" s="20"/>
    </row>
  </sheetData>
  <pageMargins left="0.7" right="0.7" top="0.75" bottom="0.75" header="0.3" footer="0.3"/>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workbookViewId="0"/>
  </sheetViews>
  <sheetFormatPr baseColWidth="10" defaultColWidth="8.83203125" defaultRowHeight="14" x14ac:dyDescent="0"/>
  <sheetData>
    <row r="1" spans="1:14">
      <c r="A1" t="s">
        <v>293</v>
      </c>
    </row>
    <row r="3" spans="1:14">
      <c r="C3" t="s">
        <v>1</v>
      </c>
      <c r="D3" t="s">
        <v>31</v>
      </c>
      <c r="E3" s="2" t="s">
        <v>205</v>
      </c>
      <c r="F3" s="2" t="s">
        <v>206</v>
      </c>
      <c r="G3" s="2" t="s">
        <v>207</v>
      </c>
      <c r="H3" s="34" t="s">
        <v>208</v>
      </c>
      <c r="J3" t="s">
        <v>1</v>
      </c>
      <c r="K3" t="s">
        <v>31</v>
      </c>
      <c r="L3" s="2" t="s">
        <v>205</v>
      </c>
      <c r="M3" s="2" t="s">
        <v>206</v>
      </c>
      <c r="N3" s="2" t="s">
        <v>207</v>
      </c>
    </row>
    <row r="4" spans="1:14">
      <c r="B4" s="2" t="s">
        <v>2</v>
      </c>
      <c r="C4" t="s">
        <v>32</v>
      </c>
      <c r="D4" s="15">
        <v>68121</v>
      </c>
      <c r="E4" s="15">
        <f>SUM(E5:E14)</f>
        <v>52581</v>
      </c>
      <c r="F4" s="35">
        <f>E4/D4*100</f>
        <v>77.187651385035451</v>
      </c>
      <c r="G4" s="15">
        <v>1935</v>
      </c>
      <c r="H4" s="20">
        <f>G4/D4*100</f>
        <v>2.8405337561104504</v>
      </c>
      <c r="I4" s="2" t="s">
        <v>2</v>
      </c>
      <c r="J4" t="s">
        <v>32</v>
      </c>
      <c r="K4" s="15">
        <v>68121</v>
      </c>
      <c r="L4" s="15">
        <v>52581</v>
      </c>
      <c r="M4" s="35">
        <v>77.187651385035451</v>
      </c>
      <c r="N4" s="15">
        <v>1935</v>
      </c>
    </row>
    <row r="5" spans="1:14">
      <c r="C5" t="s">
        <v>107</v>
      </c>
      <c r="D5" s="15">
        <v>861</v>
      </c>
      <c r="E5" s="15">
        <v>525</v>
      </c>
      <c r="F5" s="35">
        <f t="shared" ref="F5:F14" si="0">E5/D5*100</f>
        <v>60.975609756097562</v>
      </c>
      <c r="G5" s="15">
        <v>0</v>
      </c>
      <c r="H5" s="20"/>
      <c r="J5" t="s">
        <v>111</v>
      </c>
      <c r="K5" s="15">
        <v>18747</v>
      </c>
      <c r="L5" s="15">
        <v>15942</v>
      </c>
      <c r="M5" s="35">
        <v>85.037606016962712</v>
      </c>
      <c r="N5">
        <v>900</v>
      </c>
    </row>
    <row r="6" spans="1:14">
      <c r="C6" t="s">
        <v>108</v>
      </c>
      <c r="D6" s="15">
        <v>231</v>
      </c>
      <c r="E6" s="15">
        <v>168</v>
      </c>
      <c r="F6" s="35">
        <f t="shared" si="0"/>
        <v>72.727272727272734</v>
      </c>
      <c r="G6" s="15">
        <v>0</v>
      </c>
      <c r="H6" s="20"/>
      <c r="J6" t="s">
        <v>37</v>
      </c>
      <c r="K6" s="15">
        <v>27621</v>
      </c>
      <c r="L6" s="15">
        <v>22083</v>
      </c>
      <c r="M6" s="35">
        <v>79.950038014554153</v>
      </c>
      <c r="N6">
        <v>444</v>
      </c>
    </row>
    <row r="7" spans="1:14">
      <c r="C7" t="s">
        <v>109</v>
      </c>
      <c r="D7" s="15">
        <v>2034</v>
      </c>
      <c r="E7" s="15">
        <v>948</v>
      </c>
      <c r="F7" s="35">
        <f t="shared" si="0"/>
        <v>46.607669616519175</v>
      </c>
      <c r="G7" s="15">
        <v>3</v>
      </c>
      <c r="H7" s="20"/>
      <c r="J7" t="s">
        <v>112</v>
      </c>
      <c r="K7" s="15">
        <v>1707</v>
      </c>
      <c r="L7" s="15">
        <v>1332</v>
      </c>
      <c r="M7" s="35">
        <v>78.031634446397192</v>
      </c>
      <c r="N7">
        <v>51</v>
      </c>
    </row>
    <row r="8" spans="1:14">
      <c r="C8" t="s">
        <v>110</v>
      </c>
      <c r="D8" s="15">
        <v>573</v>
      </c>
      <c r="E8" s="15">
        <v>417</v>
      </c>
      <c r="F8" s="35">
        <f t="shared" si="0"/>
        <v>72.774869109947645</v>
      </c>
      <c r="G8" s="15">
        <v>0</v>
      </c>
      <c r="H8" s="20"/>
      <c r="J8" t="s">
        <v>110</v>
      </c>
      <c r="K8" s="15">
        <v>573</v>
      </c>
      <c r="L8" s="15">
        <v>417</v>
      </c>
      <c r="M8" s="35">
        <v>72.774869109947645</v>
      </c>
      <c r="N8">
        <v>0</v>
      </c>
    </row>
    <row r="9" spans="1:14">
      <c r="C9" t="s">
        <v>111</v>
      </c>
      <c r="D9" s="15">
        <v>18747</v>
      </c>
      <c r="E9" s="15">
        <v>15942</v>
      </c>
      <c r="F9" s="35">
        <f t="shared" si="0"/>
        <v>85.037606016962712</v>
      </c>
      <c r="G9" s="15">
        <v>900</v>
      </c>
      <c r="H9" s="20">
        <f t="shared" ref="H9:H14" si="1">G9/D9*100</f>
        <v>4.8007681228996635</v>
      </c>
      <c r="J9" t="s">
        <v>108</v>
      </c>
      <c r="K9" s="15">
        <v>231</v>
      </c>
      <c r="L9" s="15">
        <v>168</v>
      </c>
      <c r="M9" s="35">
        <v>72.727272727272734</v>
      </c>
      <c r="N9">
        <v>0</v>
      </c>
    </row>
    <row r="10" spans="1:14">
      <c r="C10" t="s">
        <v>37</v>
      </c>
      <c r="D10" s="15">
        <v>27621</v>
      </c>
      <c r="E10" s="15">
        <v>22083</v>
      </c>
      <c r="F10" s="35">
        <f t="shared" si="0"/>
        <v>79.950038014554153</v>
      </c>
      <c r="G10" s="15">
        <v>444</v>
      </c>
      <c r="H10" s="20">
        <f t="shared" si="1"/>
        <v>1.6074725752145107</v>
      </c>
      <c r="J10" t="s">
        <v>209</v>
      </c>
      <c r="K10" s="15">
        <v>8211</v>
      </c>
      <c r="L10" s="15">
        <v>5910</v>
      </c>
      <c r="M10" s="35">
        <v>71.976616733649976</v>
      </c>
      <c r="N10">
        <v>45</v>
      </c>
    </row>
    <row r="11" spans="1:14">
      <c r="C11" t="s">
        <v>112</v>
      </c>
      <c r="D11" s="15">
        <v>1707</v>
      </c>
      <c r="E11" s="15">
        <v>1332</v>
      </c>
      <c r="F11" s="35">
        <f t="shared" si="0"/>
        <v>78.031634446397192</v>
      </c>
      <c r="G11" s="15">
        <v>51</v>
      </c>
      <c r="H11" s="20">
        <f t="shared" si="1"/>
        <v>2.9876977152899822</v>
      </c>
      <c r="J11" t="s">
        <v>39</v>
      </c>
      <c r="K11" s="15">
        <v>1611</v>
      </c>
      <c r="L11" s="15">
        <v>1146</v>
      </c>
      <c r="M11" s="35">
        <v>71.135940409683428</v>
      </c>
      <c r="N11">
        <v>21</v>
      </c>
    </row>
    <row r="12" spans="1:14">
      <c r="C12" t="s">
        <v>39</v>
      </c>
      <c r="D12" s="15">
        <v>1611</v>
      </c>
      <c r="E12" s="15">
        <v>1146</v>
      </c>
      <c r="F12" s="35">
        <f t="shared" si="0"/>
        <v>71.135940409683428</v>
      </c>
      <c r="G12" s="15">
        <v>21</v>
      </c>
      <c r="H12" s="20">
        <f t="shared" si="1"/>
        <v>1.3035381750465549</v>
      </c>
      <c r="J12" t="s">
        <v>40</v>
      </c>
      <c r="K12" s="15">
        <v>6528</v>
      </c>
      <c r="L12" s="15">
        <v>4110</v>
      </c>
      <c r="M12" s="35">
        <v>62.959558823529413</v>
      </c>
      <c r="N12">
        <v>471</v>
      </c>
    </row>
    <row r="13" spans="1:14">
      <c r="C13" t="s">
        <v>40</v>
      </c>
      <c r="D13" s="15">
        <v>6528</v>
      </c>
      <c r="E13" s="15">
        <v>4110</v>
      </c>
      <c r="F13" s="35">
        <f t="shared" si="0"/>
        <v>62.959558823529413</v>
      </c>
      <c r="G13" s="15">
        <v>471</v>
      </c>
      <c r="H13" s="20">
        <f t="shared" si="1"/>
        <v>7.2150735294117645</v>
      </c>
      <c r="J13" t="s">
        <v>107</v>
      </c>
      <c r="K13" s="15">
        <v>861</v>
      </c>
      <c r="L13" s="15">
        <v>525</v>
      </c>
      <c r="M13" s="35">
        <v>60.975609756097562</v>
      </c>
      <c r="N13">
        <v>0</v>
      </c>
    </row>
    <row r="14" spans="1:14">
      <c r="C14" t="s">
        <v>209</v>
      </c>
      <c r="D14" s="15">
        <v>8211</v>
      </c>
      <c r="E14" s="15">
        <v>5910</v>
      </c>
      <c r="F14" s="35">
        <f t="shared" si="0"/>
        <v>71.976616733649976</v>
      </c>
      <c r="G14" s="15">
        <v>45</v>
      </c>
      <c r="H14" s="20">
        <f t="shared" si="1"/>
        <v>0.5480453050785532</v>
      </c>
      <c r="J14" t="s">
        <v>109</v>
      </c>
      <c r="K14" s="15">
        <v>2034</v>
      </c>
      <c r="L14" s="15">
        <v>948</v>
      </c>
      <c r="M14" s="35">
        <v>46.607669616519175</v>
      </c>
      <c r="N14">
        <v>3</v>
      </c>
    </row>
    <row r="15" spans="1:14">
      <c r="D15" s="15"/>
      <c r="E15" s="15"/>
      <c r="F15" s="35"/>
      <c r="G15" s="15"/>
      <c r="H15" s="20"/>
      <c r="M15" s="35"/>
    </row>
    <row r="16" spans="1:14">
      <c r="B16" s="2" t="s">
        <v>5</v>
      </c>
      <c r="C16" t="s">
        <v>32</v>
      </c>
      <c r="D16" s="15">
        <v>33906</v>
      </c>
      <c r="E16" s="15">
        <f>SUM(E17:E26)</f>
        <v>23814</v>
      </c>
      <c r="F16" s="35">
        <f>E16/D16*100</f>
        <v>70.23535657405769</v>
      </c>
      <c r="G16" s="15">
        <v>2703</v>
      </c>
      <c r="H16" s="20">
        <f>G16/D16*100</f>
        <v>7.9720403468412666</v>
      </c>
      <c r="I16" s="2" t="s">
        <v>5</v>
      </c>
      <c r="J16" t="s">
        <v>32</v>
      </c>
      <c r="K16" s="15">
        <v>33906</v>
      </c>
      <c r="L16" s="15">
        <v>23814</v>
      </c>
      <c r="M16" s="35">
        <v>70.23535657405769</v>
      </c>
      <c r="N16" s="15">
        <v>2703</v>
      </c>
    </row>
    <row r="17" spans="3:14">
      <c r="C17" t="s">
        <v>107</v>
      </c>
      <c r="D17" s="15">
        <v>306</v>
      </c>
      <c r="E17" s="15">
        <v>180</v>
      </c>
      <c r="F17" s="35">
        <f t="shared" ref="F17:F26" si="2">E17/D17*100</f>
        <v>58.82352941176471</v>
      </c>
      <c r="G17" s="15">
        <v>0</v>
      </c>
      <c r="H17" s="20"/>
      <c r="J17" t="s">
        <v>37</v>
      </c>
      <c r="K17" s="15">
        <v>14730</v>
      </c>
      <c r="L17" s="15">
        <v>11253</v>
      </c>
      <c r="M17" s="35">
        <v>76.395112016293282</v>
      </c>
      <c r="N17">
        <v>405</v>
      </c>
    </row>
    <row r="18" spans="3:14">
      <c r="C18" t="s">
        <v>108</v>
      </c>
      <c r="D18" s="15">
        <v>39</v>
      </c>
      <c r="E18" s="15">
        <v>27</v>
      </c>
      <c r="F18" s="35">
        <f t="shared" si="2"/>
        <v>69.230769230769226</v>
      </c>
      <c r="G18" s="15">
        <v>0</v>
      </c>
      <c r="H18" s="20"/>
      <c r="J18" t="s">
        <v>111</v>
      </c>
      <c r="K18" s="15">
        <v>10365</v>
      </c>
      <c r="L18" s="15">
        <v>7335</v>
      </c>
      <c r="M18" s="35">
        <v>70.767004341534019</v>
      </c>
      <c r="N18">
        <v>1606</v>
      </c>
    </row>
    <row r="19" spans="3:14">
      <c r="C19" t="s">
        <v>109</v>
      </c>
      <c r="D19" s="15">
        <v>531</v>
      </c>
      <c r="E19" s="15">
        <v>285</v>
      </c>
      <c r="F19" s="35">
        <f t="shared" si="2"/>
        <v>53.672316384180796</v>
      </c>
      <c r="G19" s="15">
        <v>0</v>
      </c>
      <c r="H19" s="20"/>
      <c r="J19" t="s">
        <v>110</v>
      </c>
      <c r="K19" s="15">
        <v>276</v>
      </c>
      <c r="L19" s="15">
        <v>195</v>
      </c>
      <c r="M19" s="35">
        <v>70.652173913043484</v>
      </c>
      <c r="N19">
        <v>0</v>
      </c>
    </row>
    <row r="20" spans="3:14">
      <c r="C20" t="s">
        <v>110</v>
      </c>
      <c r="D20" s="15">
        <v>276</v>
      </c>
      <c r="E20" s="15">
        <v>195</v>
      </c>
      <c r="F20" s="35">
        <f t="shared" si="2"/>
        <v>70.652173913043484</v>
      </c>
      <c r="G20" s="15">
        <v>0</v>
      </c>
      <c r="H20" s="20"/>
      <c r="J20" t="s">
        <v>108</v>
      </c>
      <c r="K20" s="15">
        <v>39</v>
      </c>
      <c r="L20" s="15">
        <v>27</v>
      </c>
      <c r="M20" s="35">
        <v>69.230769230769226</v>
      </c>
      <c r="N20">
        <v>0</v>
      </c>
    </row>
    <row r="21" spans="3:14">
      <c r="C21" t="s">
        <v>111</v>
      </c>
      <c r="D21" s="15">
        <v>10365</v>
      </c>
      <c r="E21" s="15">
        <v>7335</v>
      </c>
      <c r="F21" s="35">
        <f t="shared" si="2"/>
        <v>70.767004341534019</v>
      </c>
      <c r="G21" s="15">
        <v>1606</v>
      </c>
      <c r="H21" s="20">
        <f>G21/D21*100</f>
        <v>15.494452484322238</v>
      </c>
      <c r="J21" t="s">
        <v>112</v>
      </c>
      <c r="K21" s="15">
        <v>618</v>
      </c>
      <c r="L21" s="15">
        <v>417</v>
      </c>
      <c r="M21" s="35">
        <v>67.475728155339809</v>
      </c>
      <c r="N21">
        <v>96</v>
      </c>
    </row>
    <row r="22" spans="3:14">
      <c r="C22" t="s">
        <v>37</v>
      </c>
      <c r="D22" s="15">
        <v>14730</v>
      </c>
      <c r="E22" s="15">
        <v>11253</v>
      </c>
      <c r="F22" s="35">
        <f t="shared" si="2"/>
        <v>76.395112016293282</v>
      </c>
      <c r="G22" s="15">
        <v>405</v>
      </c>
      <c r="H22" s="20">
        <f t="shared" ref="H22:H26" si="3">G22/D22*100</f>
        <v>2.7494908350305498</v>
      </c>
      <c r="J22" t="s">
        <v>209</v>
      </c>
      <c r="K22" s="15">
        <v>3633</v>
      </c>
      <c r="L22" s="15">
        <v>2367</v>
      </c>
      <c r="M22" s="35">
        <v>65.15276630883568</v>
      </c>
      <c r="N22">
        <v>27</v>
      </c>
    </row>
    <row r="23" spans="3:14">
      <c r="C23" t="s">
        <v>112</v>
      </c>
      <c r="D23" s="15">
        <v>618</v>
      </c>
      <c r="E23" s="15">
        <v>417</v>
      </c>
      <c r="F23" s="35">
        <f t="shared" si="2"/>
        <v>67.475728155339809</v>
      </c>
      <c r="G23" s="15">
        <v>96</v>
      </c>
      <c r="H23" s="20">
        <f t="shared" si="3"/>
        <v>15.53398058252427</v>
      </c>
      <c r="J23" t="s">
        <v>39</v>
      </c>
      <c r="K23" s="15">
        <v>606</v>
      </c>
      <c r="L23" s="15">
        <v>366</v>
      </c>
      <c r="M23" s="35">
        <v>60.396039603960396</v>
      </c>
      <c r="N23">
        <v>30</v>
      </c>
    </row>
    <row r="24" spans="3:14">
      <c r="C24" t="s">
        <v>39</v>
      </c>
      <c r="D24" s="15">
        <v>606</v>
      </c>
      <c r="E24" s="15">
        <v>366</v>
      </c>
      <c r="F24" s="35">
        <f t="shared" si="2"/>
        <v>60.396039603960396</v>
      </c>
      <c r="G24" s="15">
        <v>30</v>
      </c>
      <c r="H24" s="20">
        <f t="shared" si="3"/>
        <v>4.9504950495049505</v>
      </c>
      <c r="J24" t="s">
        <v>107</v>
      </c>
      <c r="K24" s="15">
        <v>306</v>
      </c>
      <c r="L24" s="15">
        <v>180</v>
      </c>
      <c r="M24" s="35">
        <v>58.82352941176471</v>
      </c>
      <c r="N24">
        <v>0</v>
      </c>
    </row>
    <row r="25" spans="3:14">
      <c r="C25" t="s">
        <v>40</v>
      </c>
      <c r="D25" s="15">
        <v>2787</v>
      </c>
      <c r="E25" s="15">
        <v>1389</v>
      </c>
      <c r="F25" s="35">
        <f t="shared" si="2"/>
        <v>49.838536060279871</v>
      </c>
      <c r="G25" s="15">
        <v>636</v>
      </c>
      <c r="H25" s="20">
        <f t="shared" si="3"/>
        <v>22.820236813778255</v>
      </c>
      <c r="J25" t="s">
        <v>109</v>
      </c>
      <c r="K25" s="15">
        <v>531</v>
      </c>
      <c r="L25" s="15">
        <v>285</v>
      </c>
      <c r="M25" s="35">
        <v>53.672316384180796</v>
      </c>
      <c r="N25">
        <v>0</v>
      </c>
    </row>
    <row r="26" spans="3:14">
      <c r="C26" t="s">
        <v>209</v>
      </c>
      <c r="D26" s="15">
        <v>3633</v>
      </c>
      <c r="E26" s="15">
        <v>2367</v>
      </c>
      <c r="F26" s="35">
        <f t="shared" si="2"/>
        <v>65.15276630883568</v>
      </c>
      <c r="G26" s="15">
        <v>27</v>
      </c>
      <c r="H26" s="20">
        <f t="shared" si="3"/>
        <v>0.74318744838976047</v>
      </c>
      <c r="J26" t="s">
        <v>40</v>
      </c>
      <c r="K26" s="15">
        <v>2787</v>
      </c>
      <c r="L26" s="15">
        <v>1389</v>
      </c>
      <c r="M26" s="35">
        <v>49.838536060279871</v>
      </c>
      <c r="N26">
        <v>636</v>
      </c>
    </row>
  </sheetData>
  <pageMargins left="0.7" right="0.7" top="0.75" bottom="0.75" header="0.3" footer="0.3"/>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opLeftCell="B1" zoomScale="80" zoomScaleNormal="80" zoomScalePageLayoutView="80" workbookViewId="0">
      <selection activeCell="Y9" sqref="Y9"/>
    </sheetView>
  </sheetViews>
  <sheetFormatPr baseColWidth="10" defaultColWidth="8.83203125" defaultRowHeight="14" x14ac:dyDescent="0"/>
  <sheetData>
    <row r="1" spans="1:25">
      <c r="A1" t="s">
        <v>294</v>
      </c>
    </row>
    <row r="3" spans="1:25">
      <c r="B3" s="5" t="s">
        <v>1</v>
      </c>
      <c r="C3">
        <v>1992</v>
      </c>
      <c r="D3">
        <v>1993</v>
      </c>
      <c r="E3">
        <v>1994</v>
      </c>
      <c r="F3">
        <v>1995</v>
      </c>
      <c r="G3">
        <v>1996</v>
      </c>
      <c r="H3">
        <v>1997</v>
      </c>
      <c r="I3">
        <v>1998</v>
      </c>
      <c r="J3">
        <v>1999</v>
      </c>
      <c r="K3">
        <v>2000</v>
      </c>
      <c r="L3">
        <v>2001</v>
      </c>
      <c r="M3">
        <v>2002</v>
      </c>
      <c r="N3">
        <v>2003</v>
      </c>
      <c r="O3">
        <v>2004</v>
      </c>
      <c r="P3">
        <v>2005</v>
      </c>
      <c r="Q3">
        <v>2006</v>
      </c>
      <c r="R3">
        <v>2007</v>
      </c>
      <c r="S3">
        <v>2008</v>
      </c>
      <c r="T3">
        <v>2009</v>
      </c>
      <c r="U3">
        <v>2010</v>
      </c>
      <c r="V3" t="s">
        <v>25</v>
      </c>
      <c r="W3" t="s">
        <v>26</v>
      </c>
      <c r="X3" t="s">
        <v>31</v>
      </c>
      <c r="Y3">
        <v>2014</v>
      </c>
    </row>
    <row r="4" spans="1:25">
      <c r="B4" s="5" t="s">
        <v>2</v>
      </c>
      <c r="C4" s="15">
        <v>19434</v>
      </c>
      <c r="D4" s="15">
        <v>20817</v>
      </c>
      <c r="E4" s="15">
        <v>21291</v>
      </c>
      <c r="F4" s="15">
        <v>21357</v>
      </c>
      <c r="G4" s="15">
        <v>21558</v>
      </c>
      <c r="H4" s="15">
        <v>21318</v>
      </c>
      <c r="I4" s="15">
        <v>22026</v>
      </c>
      <c r="J4" s="15">
        <v>23271</v>
      </c>
      <c r="K4" s="15">
        <v>24228</v>
      </c>
      <c r="L4" s="15">
        <v>24927</v>
      </c>
      <c r="M4" s="15">
        <v>26343</v>
      </c>
      <c r="N4" s="15">
        <v>29031</v>
      </c>
      <c r="O4" s="15">
        <v>32511</v>
      </c>
      <c r="P4" s="15">
        <v>32745</v>
      </c>
      <c r="Q4" s="15">
        <v>33948</v>
      </c>
      <c r="R4" s="15">
        <v>34821</v>
      </c>
      <c r="S4" s="15">
        <v>35961</v>
      </c>
      <c r="T4" s="15">
        <v>38364</v>
      </c>
      <c r="U4" s="15">
        <v>40872</v>
      </c>
      <c r="V4" s="15">
        <v>42162</v>
      </c>
      <c r="W4" s="15">
        <v>44667</v>
      </c>
      <c r="X4" s="15">
        <v>46452</v>
      </c>
      <c r="Y4" s="15">
        <v>48024</v>
      </c>
    </row>
    <row r="5" spans="1:25">
      <c r="B5" s="5" t="s">
        <v>5</v>
      </c>
      <c r="C5" s="15">
        <v>3135</v>
      </c>
      <c r="D5" s="15">
        <v>3357</v>
      </c>
      <c r="E5" s="15">
        <v>3552</v>
      </c>
      <c r="F5" s="15">
        <v>3717</v>
      </c>
      <c r="G5" s="15">
        <v>3927</v>
      </c>
      <c r="H5" s="15">
        <v>3966</v>
      </c>
      <c r="I5" s="15">
        <v>3978</v>
      </c>
      <c r="J5" s="15">
        <v>3966</v>
      </c>
      <c r="K5" s="15">
        <v>3861</v>
      </c>
      <c r="L5" s="15">
        <v>3705</v>
      </c>
      <c r="M5" s="15">
        <v>3723</v>
      </c>
      <c r="N5" s="15">
        <v>3858</v>
      </c>
      <c r="O5" s="15">
        <v>4245</v>
      </c>
      <c r="P5" s="15">
        <v>4185</v>
      </c>
      <c r="Q5" s="15">
        <v>4437</v>
      </c>
      <c r="R5" s="15">
        <v>4998</v>
      </c>
      <c r="S5" s="15">
        <v>5367</v>
      </c>
      <c r="T5" s="15">
        <v>5673</v>
      </c>
      <c r="U5" s="15">
        <v>5934</v>
      </c>
      <c r="V5" s="15">
        <v>6228</v>
      </c>
      <c r="W5" s="15">
        <v>6465</v>
      </c>
      <c r="X5" s="15">
        <v>7062</v>
      </c>
      <c r="Y5" s="15">
        <v>7191</v>
      </c>
    </row>
    <row r="6" spans="1:25">
      <c r="B6" s="5" t="s">
        <v>105</v>
      </c>
      <c r="C6" s="15"/>
      <c r="D6" s="15">
        <f t="shared" ref="D6:K6" si="0">D4-C4</f>
        <v>1383</v>
      </c>
      <c r="E6" s="15">
        <f t="shared" si="0"/>
        <v>474</v>
      </c>
      <c r="F6" s="15">
        <f t="shared" si="0"/>
        <v>66</v>
      </c>
      <c r="G6" s="15">
        <f t="shared" si="0"/>
        <v>201</v>
      </c>
      <c r="H6" s="15">
        <f t="shared" si="0"/>
        <v>-240</v>
      </c>
      <c r="I6" s="15">
        <f t="shared" si="0"/>
        <v>708</v>
      </c>
      <c r="J6" s="15">
        <f t="shared" si="0"/>
        <v>1245</v>
      </c>
      <c r="K6" s="15">
        <f t="shared" si="0"/>
        <v>957</v>
      </c>
      <c r="L6" s="15">
        <f>L4-K4</f>
        <v>699</v>
      </c>
      <c r="M6" s="15">
        <f t="shared" ref="M6:Y6" si="1">M4-L4</f>
        <v>1416</v>
      </c>
      <c r="N6" s="15">
        <f t="shared" si="1"/>
        <v>2688</v>
      </c>
      <c r="O6" s="15">
        <f t="shared" si="1"/>
        <v>3480</v>
      </c>
      <c r="P6" s="15">
        <f t="shared" si="1"/>
        <v>234</v>
      </c>
      <c r="Q6" s="15">
        <f t="shared" si="1"/>
        <v>1203</v>
      </c>
      <c r="R6" s="15">
        <f t="shared" si="1"/>
        <v>873</v>
      </c>
      <c r="S6" s="15">
        <f t="shared" si="1"/>
        <v>1140</v>
      </c>
      <c r="T6" s="15">
        <f>T4-S4</f>
        <v>2403</v>
      </c>
      <c r="U6" s="15">
        <f t="shared" si="1"/>
        <v>2508</v>
      </c>
      <c r="V6" s="15">
        <f t="shared" si="1"/>
        <v>1290</v>
      </c>
      <c r="W6" s="15">
        <f t="shared" si="1"/>
        <v>2505</v>
      </c>
      <c r="X6" s="15">
        <f t="shared" si="1"/>
        <v>1785</v>
      </c>
      <c r="Y6" s="15">
        <f t="shared" si="1"/>
        <v>1572</v>
      </c>
    </row>
    <row r="7" spans="1:25">
      <c r="B7" s="5"/>
      <c r="D7" s="20">
        <f t="shared" ref="D7:K7" si="2">((D4-C4)/C4*100)</f>
        <v>7.1163939487496135</v>
      </c>
      <c r="E7" s="20">
        <f t="shared" si="2"/>
        <v>2.2769851563625885</v>
      </c>
      <c r="F7" s="20">
        <f t="shared" si="2"/>
        <v>0.30999013667746933</v>
      </c>
      <c r="G7" s="20">
        <f t="shared" si="2"/>
        <v>0.94114341901952514</v>
      </c>
      <c r="H7" s="20">
        <f t="shared" si="2"/>
        <v>-1.1132758140829391</v>
      </c>
      <c r="I7" s="20">
        <f t="shared" si="2"/>
        <v>3.3211370672670983</v>
      </c>
      <c r="J7" s="20">
        <f t="shared" si="2"/>
        <v>5.65241078725143</v>
      </c>
      <c r="K7" s="20">
        <f t="shared" si="2"/>
        <v>4.1124145932705938</v>
      </c>
      <c r="L7" s="20">
        <f>((L4-K4)/K4*100)</f>
        <v>2.8850916295195641</v>
      </c>
      <c r="M7" s="20">
        <f t="shared" ref="M7:Y7" si="3">((M4-L4)/L4*100)</f>
        <v>5.6805873149596824</v>
      </c>
      <c r="N7" s="20">
        <f t="shared" si="3"/>
        <v>10.203849219906616</v>
      </c>
      <c r="O7" s="20">
        <f t="shared" si="3"/>
        <v>11.987186111398161</v>
      </c>
      <c r="P7" s="20">
        <f t="shared" si="3"/>
        <v>0.71975639014487403</v>
      </c>
      <c r="Q7" s="20">
        <f t="shared" si="3"/>
        <v>3.6738433348602841</v>
      </c>
      <c r="R7" s="20">
        <f t="shared" si="3"/>
        <v>2.5715800636267234</v>
      </c>
      <c r="S7" s="20">
        <f t="shared" si="3"/>
        <v>3.2738864478332039</v>
      </c>
      <c r="T7" s="20">
        <f>((T4-S4)/S4*100)</f>
        <v>6.682239092350045</v>
      </c>
      <c r="U7" s="20">
        <f t="shared" si="3"/>
        <v>6.53737879261808</v>
      </c>
      <c r="V7" s="20">
        <f t="shared" si="3"/>
        <v>3.1561949500880799</v>
      </c>
      <c r="W7" s="20">
        <f t="shared" si="3"/>
        <v>5.9413690052654049</v>
      </c>
      <c r="X7" s="20">
        <f t="shared" si="3"/>
        <v>3.996238834038552</v>
      </c>
      <c r="Y7" s="20">
        <f t="shared" si="3"/>
        <v>3.3841384655127871</v>
      </c>
    </row>
    <row r="8" spans="1:25">
      <c r="B8" s="5" t="s">
        <v>106</v>
      </c>
      <c r="D8" s="15">
        <f t="shared" ref="D8:K8" si="4">D5-C5</f>
        <v>222</v>
      </c>
      <c r="E8" s="15">
        <f t="shared" si="4"/>
        <v>195</v>
      </c>
      <c r="F8" s="15">
        <f t="shared" si="4"/>
        <v>165</v>
      </c>
      <c r="G8" s="15">
        <f t="shared" si="4"/>
        <v>210</v>
      </c>
      <c r="H8" s="15">
        <f t="shared" si="4"/>
        <v>39</v>
      </c>
      <c r="I8" s="15">
        <f t="shared" si="4"/>
        <v>12</v>
      </c>
      <c r="J8" s="15">
        <f t="shared" si="4"/>
        <v>-12</v>
      </c>
      <c r="K8" s="15">
        <f t="shared" si="4"/>
        <v>-105</v>
      </c>
      <c r="L8" s="15">
        <f>L5-K5</f>
        <v>-156</v>
      </c>
      <c r="M8" s="15">
        <f t="shared" ref="M8:Y8" si="5">M5-L5</f>
        <v>18</v>
      </c>
      <c r="N8" s="15">
        <f t="shared" si="5"/>
        <v>135</v>
      </c>
      <c r="O8" s="15">
        <f t="shared" si="5"/>
        <v>387</v>
      </c>
      <c r="P8" s="15">
        <f t="shared" si="5"/>
        <v>-60</v>
      </c>
      <c r="Q8" s="15">
        <f t="shared" si="5"/>
        <v>252</v>
      </c>
      <c r="R8" s="15">
        <f t="shared" si="5"/>
        <v>561</v>
      </c>
      <c r="S8" s="15">
        <f t="shared" si="5"/>
        <v>369</v>
      </c>
      <c r="T8" s="15">
        <f>T5-S5</f>
        <v>306</v>
      </c>
      <c r="U8" s="15">
        <f t="shared" si="5"/>
        <v>261</v>
      </c>
      <c r="V8" s="15">
        <f t="shared" si="5"/>
        <v>294</v>
      </c>
      <c r="W8" s="15">
        <f t="shared" si="5"/>
        <v>237</v>
      </c>
      <c r="X8" s="15">
        <f t="shared" si="5"/>
        <v>597</v>
      </c>
      <c r="Y8" s="15">
        <f t="shared" si="5"/>
        <v>129</v>
      </c>
    </row>
    <row r="9" spans="1:25">
      <c r="B9" s="5"/>
      <c r="D9" s="20">
        <f t="shared" ref="D9:K9" si="6">((D5-C5)/C5*100)</f>
        <v>7.0813397129186608</v>
      </c>
      <c r="E9" s="20">
        <f t="shared" si="6"/>
        <v>5.8087578194816807</v>
      </c>
      <c r="F9" s="20">
        <f t="shared" si="6"/>
        <v>4.6452702702702702</v>
      </c>
      <c r="G9" s="20">
        <f t="shared" si="6"/>
        <v>5.6497175141242941</v>
      </c>
      <c r="H9" s="20">
        <f t="shared" si="6"/>
        <v>0.99312452253628725</v>
      </c>
      <c r="I9" s="20">
        <f t="shared" si="6"/>
        <v>0.30257186081694404</v>
      </c>
      <c r="J9" s="20">
        <f t="shared" si="6"/>
        <v>-0.30165912518853699</v>
      </c>
      <c r="K9" s="20">
        <f t="shared" si="6"/>
        <v>-2.6475037821482599</v>
      </c>
      <c r="L9" s="20">
        <f>((L5-K5)/K5*100)</f>
        <v>-4.0404040404040407</v>
      </c>
      <c r="M9" s="20">
        <f t="shared" ref="M9:Y9" si="7">((M5-L5)/L5*100)</f>
        <v>0.48582995951417007</v>
      </c>
      <c r="N9" s="20">
        <f t="shared" si="7"/>
        <v>3.6261079774375502</v>
      </c>
      <c r="O9" s="20">
        <f t="shared" si="7"/>
        <v>10.031104199066874</v>
      </c>
      <c r="P9" s="20">
        <f t="shared" si="7"/>
        <v>-1.4134275618374559</v>
      </c>
      <c r="Q9" s="20">
        <f t="shared" si="7"/>
        <v>6.021505376344086</v>
      </c>
      <c r="R9" s="20">
        <f t="shared" si="7"/>
        <v>12.643678160919542</v>
      </c>
      <c r="S9" s="20">
        <f t="shared" si="7"/>
        <v>7.3829531812725087</v>
      </c>
      <c r="T9" s="20">
        <f>((T5-S5)/S5*100)</f>
        <v>5.7015092230296256</v>
      </c>
      <c r="U9" s="20">
        <f t="shared" si="7"/>
        <v>4.6007403490216809</v>
      </c>
      <c r="V9" s="20">
        <f t="shared" si="7"/>
        <v>4.954499494438827</v>
      </c>
      <c r="W9" s="20">
        <f t="shared" si="7"/>
        <v>3.8053949903660884</v>
      </c>
      <c r="X9" s="20">
        <f t="shared" si="7"/>
        <v>9.234338747099768</v>
      </c>
      <c r="Y9" s="20">
        <f t="shared" si="7"/>
        <v>1.826677994902294</v>
      </c>
    </row>
    <row r="12" spans="1:25">
      <c r="B12" s="5"/>
      <c r="C12" s="5"/>
      <c r="D12" s="5"/>
      <c r="E12" s="5"/>
      <c r="F12" s="5"/>
    </row>
    <row r="13" spans="1:25">
      <c r="C13" s="15"/>
      <c r="D13" s="15"/>
      <c r="E13" s="15"/>
      <c r="F13" s="20"/>
      <c r="H13" s="20"/>
      <c r="R13" s="15"/>
      <c r="S13" s="15"/>
      <c r="T13" s="15"/>
      <c r="U13" s="15"/>
      <c r="V13" s="15"/>
      <c r="W13" s="15"/>
      <c r="X13" s="15"/>
      <c r="Y13" s="15"/>
    </row>
    <row r="14" spans="1:25">
      <c r="R14" s="15"/>
      <c r="S14" s="15"/>
      <c r="T14" s="15"/>
      <c r="U14" s="15"/>
      <c r="V14" s="15"/>
      <c r="W14" s="15"/>
      <c r="X14" s="15"/>
      <c r="Y14" s="15"/>
    </row>
  </sheetData>
  <pageMargins left="0.7" right="0.7" top="0.75" bottom="0.75" header="0.3" footer="0.3"/>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60" zoomScaleNormal="60" zoomScalePageLayoutView="60" workbookViewId="0"/>
  </sheetViews>
  <sheetFormatPr baseColWidth="10" defaultColWidth="8.83203125" defaultRowHeight="14" x14ac:dyDescent="0"/>
  <sheetData>
    <row r="1" spans="1:1">
      <c r="A1" t="s">
        <v>295</v>
      </c>
    </row>
  </sheetData>
  <pageMargins left="0.7" right="0.7" top="0.75" bottom="0.75" header="0.3" footer="0.3"/>
  <drawing r:id="rId1"/>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topLeftCell="B1" zoomScale="80" zoomScaleNormal="80" zoomScalePageLayoutView="80" workbookViewId="0">
      <selection activeCell="Q29" sqref="Q29:Z53"/>
    </sheetView>
  </sheetViews>
  <sheetFormatPr baseColWidth="10" defaultColWidth="8.83203125" defaultRowHeight="14" x14ac:dyDescent="0"/>
  <sheetData>
    <row r="1" spans="1:25">
      <c r="A1" t="s">
        <v>296</v>
      </c>
    </row>
    <row r="3" spans="1:25">
      <c r="B3" t="s">
        <v>2</v>
      </c>
    </row>
    <row r="4" spans="1:25">
      <c r="B4" t="s">
        <v>1</v>
      </c>
      <c r="C4">
        <v>1992</v>
      </c>
      <c r="D4">
        <v>1993</v>
      </c>
      <c r="E4">
        <v>1994</v>
      </c>
      <c r="F4">
        <v>1995</v>
      </c>
      <c r="G4">
        <v>1996</v>
      </c>
      <c r="H4">
        <v>1997</v>
      </c>
      <c r="I4">
        <v>1998</v>
      </c>
      <c r="J4">
        <v>1999</v>
      </c>
      <c r="K4">
        <v>2000</v>
      </c>
      <c r="L4">
        <v>2001</v>
      </c>
      <c r="M4">
        <v>2002</v>
      </c>
      <c r="N4">
        <v>2003</v>
      </c>
      <c r="O4">
        <v>2004</v>
      </c>
      <c r="P4">
        <v>2005</v>
      </c>
      <c r="Q4">
        <v>2006</v>
      </c>
      <c r="R4">
        <v>2007</v>
      </c>
      <c r="S4">
        <v>2008</v>
      </c>
      <c r="T4">
        <v>2009</v>
      </c>
      <c r="U4">
        <v>2010</v>
      </c>
      <c r="V4">
        <v>2011</v>
      </c>
      <c r="W4">
        <v>2012</v>
      </c>
      <c r="X4" s="72" t="s">
        <v>31</v>
      </c>
      <c r="Y4">
        <v>2014</v>
      </c>
    </row>
    <row r="5" spans="1:25">
      <c r="B5" s="5" t="s">
        <v>107</v>
      </c>
      <c r="C5">
        <v>207</v>
      </c>
      <c r="D5">
        <v>261</v>
      </c>
      <c r="E5">
        <v>219</v>
      </c>
      <c r="F5">
        <v>249</v>
      </c>
      <c r="G5">
        <v>243</v>
      </c>
      <c r="H5">
        <v>270</v>
      </c>
      <c r="I5">
        <v>288</v>
      </c>
      <c r="J5">
        <v>354</v>
      </c>
      <c r="K5">
        <v>393</v>
      </c>
      <c r="L5">
        <v>327</v>
      </c>
      <c r="M5">
        <v>360</v>
      </c>
      <c r="N5">
        <v>372</v>
      </c>
      <c r="O5">
        <v>483</v>
      </c>
      <c r="P5">
        <v>426</v>
      </c>
      <c r="Q5">
        <v>546</v>
      </c>
      <c r="R5">
        <v>531</v>
      </c>
      <c r="S5">
        <v>474</v>
      </c>
      <c r="T5">
        <v>549</v>
      </c>
      <c r="U5">
        <v>555</v>
      </c>
      <c r="V5">
        <v>687</v>
      </c>
      <c r="W5">
        <v>723</v>
      </c>
      <c r="X5" s="15">
        <v>750</v>
      </c>
      <c r="Y5" s="15">
        <v>813</v>
      </c>
    </row>
    <row r="6" spans="1:25">
      <c r="B6" s="5" t="s">
        <v>108</v>
      </c>
      <c r="C6" s="15">
        <v>9</v>
      </c>
      <c r="D6" s="15">
        <v>15</v>
      </c>
      <c r="E6" s="15">
        <v>9</v>
      </c>
      <c r="F6" s="15">
        <v>3</v>
      </c>
      <c r="G6" s="15">
        <v>9</v>
      </c>
      <c r="H6" s="15">
        <v>6</v>
      </c>
      <c r="I6" s="15">
        <v>3</v>
      </c>
      <c r="J6" s="15">
        <v>9</v>
      </c>
      <c r="K6" s="15">
        <v>9</v>
      </c>
      <c r="L6" s="15">
        <v>12</v>
      </c>
      <c r="M6" s="15">
        <v>27</v>
      </c>
      <c r="N6" s="15">
        <v>18</v>
      </c>
      <c r="O6" s="15">
        <v>30</v>
      </c>
      <c r="P6" s="15">
        <v>27</v>
      </c>
      <c r="Q6" s="15">
        <v>84</v>
      </c>
      <c r="R6" s="15">
        <v>48</v>
      </c>
      <c r="S6" s="15">
        <v>63</v>
      </c>
      <c r="T6" s="15">
        <v>78</v>
      </c>
      <c r="U6" s="15">
        <v>42</v>
      </c>
      <c r="V6" s="15">
        <v>108</v>
      </c>
      <c r="W6" s="15">
        <v>78</v>
      </c>
      <c r="X6" s="15">
        <v>93</v>
      </c>
      <c r="Y6" s="15">
        <v>78</v>
      </c>
    </row>
    <row r="7" spans="1:25">
      <c r="B7" s="5" t="s">
        <v>109</v>
      </c>
      <c r="C7" s="15">
        <v>1035</v>
      </c>
      <c r="D7" s="15">
        <v>1017</v>
      </c>
      <c r="E7" s="15">
        <v>1053</v>
      </c>
      <c r="F7" s="15">
        <v>1053</v>
      </c>
      <c r="G7" s="15">
        <v>978</v>
      </c>
      <c r="H7" s="15">
        <v>990</v>
      </c>
      <c r="I7" s="15">
        <v>894</v>
      </c>
      <c r="J7" s="15">
        <v>1173</v>
      </c>
      <c r="K7" s="15">
        <v>1050</v>
      </c>
      <c r="L7" s="15">
        <v>1185</v>
      </c>
      <c r="M7" s="15">
        <v>1257</v>
      </c>
      <c r="N7" s="15">
        <v>1443</v>
      </c>
      <c r="O7" s="15">
        <v>1791</v>
      </c>
      <c r="P7" s="15">
        <v>1776</v>
      </c>
      <c r="Q7" s="15">
        <v>1821</v>
      </c>
      <c r="R7" s="15">
        <v>1722</v>
      </c>
      <c r="S7" s="15">
        <v>1938</v>
      </c>
      <c r="T7" s="15">
        <v>1851</v>
      </c>
      <c r="U7" s="15">
        <v>1986</v>
      </c>
      <c r="V7" s="15">
        <v>2034</v>
      </c>
      <c r="W7" s="15">
        <v>2007</v>
      </c>
      <c r="X7" s="15">
        <v>2061</v>
      </c>
      <c r="Y7" s="15">
        <v>2169</v>
      </c>
    </row>
    <row r="8" spans="1:25">
      <c r="B8" s="5" t="s">
        <v>110</v>
      </c>
      <c r="C8" s="15">
        <v>366</v>
      </c>
      <c r="D8" s="15">
        <v>387</v>
      </c>
      <c r="E8" s="15">
        <v>360</v>
      </c>
      <c r="F8" s="15">
        <v>402</v>
      </c>
      <c r="G8" s="15">
        <v>414</v>
      </c>
      <c r="H8" s="15">
        <v>408</v>
      </c>
      <c r="I8" s="15">
        <v>366</v>
      </c>
      <c r="J8" s="15">
        <v>363</v>
      </c>
      <c r="K8" s="15">
        <v>414</v>
      </c>
      <c r="L8" s="15">
        <v>402</v>
      </c>
      <c r="M8" s="15">
        <v>423</v>
      </c>
      <c r="N8" s="15">
        <v>426</v>
      </c>
      <c r="O8" s="15">
        <v>516</v>
      </c>
      <c r="P8" s="15">
        <v>537</v>
      </c>
      <c r="Q8" s="15">
        <v>489</v>
      </c>
      <c r="R8" s="15">
        <v>504</v>
      </c>
      <c r="S8" s="15">
        <v>546</v>
      </c>
      <c r="T8" s="15">
        <v>591</v>
      </c>
      <c r="U8" s="15">
        <v>540</v>
      </c>
      <c r="V8" s="15">
        <v>573</v>
      </c>
      <c r="W8" s="15">
        <v>723</v>
      </c>
      <c r="X8" s="15">
        <v>663</v>
      </c>
      <c r="Y8" s="15">
        <v>708</v>
      </c>
    </row>
    <row r="9" spans="1:25">
      <c r="B9" s="5" t="s">
        <v>111</v>
      </c>
      <c r="C9" s="15">
        <v>5787</v>
      </c>
      <c r="D9" s="15">
        <v>6081</v>
      </c>
      <c r="E9" s="15">
        <v>6474</v>
      </c>
      <c r="F9" s="15">
        <v>6420</v>
      </c>
      <c r="G9" s="15">
        <v>6666</v>
      </c>
      <c r="H9" s="15">
        <v>6576</v>
      </c>
      <c r="I9" s="15">
        <v>6768</v>
      </c>
      <c r="J9" s="15">
        <v>6813</v>
      </c>
      <c r="K9" s="15">
        <v>7470</v>
      </c>
      <c r="L9" s="15">
        <v>7677</v>
      </c>
      <c r="M9" s="15">
        <v>7947</v>
      </c>
      <c r="N9" s="15">
        <v>9003</v>
      </c>
      <c r="O9" s="15">
        <v>9516</v>
      </c>
      <c r="P9" s="15">
        <v>10002</v>
      </c>
      <c r="Q9" s="15">
        <v>9927</v>
      </c>
      <c r="R9" s="15">
        <v>9972</v>
      </c>
      <c r="S9" s="15">
        <v>10323</v>
      </c>
      <c r="T9" s="15">
        <v>10170</v>
      </c>
      <c r="U9" s="15">
        <v>10620</v>
      </c>
      <c r="V9" s="15">
        <v>10971</v>
      </c>
      <c r="W9" s="15">
        <v>11652</v>
      </c>
      <c r="X9" s="15">
        <v>12207</v>
      </c>
      <c r="Y9" s="15">
        <v>12384</v>
      </c>
    </row>
    <row r="10" spans="1:25">
      <c r="B10" s="5" t="s">
        <v>37</v>
      </c>
      <c r="C10" s="15">
        <v>8184</v>
      </c>
      <c r="D10" s="15">
        <v>8688</v>
      </c>
      <c r="E10" s="15">
        <v>8703</v>
      </c>
      <c r="F10" s="15">
        <v>8553</v>
      </c>
      <c r="G10" s="15">
        <v>8799</v>
      </c>
      <c r="H10" s="15">
        <v>8457</v>
      </c>
      <c r="I10" s="15">
        <v>8844</v>
      </c>
      <c r="J10" s="15">
        <v>9273</v>
      </c>
      <c r="K10" s="15">
        <v>9531</v>
      </c>
      <c r="L10" s="15">
        <v>9786</v>
      </c>
      <c r="M10" s="15">
        <v>10377</v>
      </c>
      <c r="N10" s="15">
        <v>11382</v>
      </c>
      <c r="O10" s="15">
        <v>12228</v>
      </c>
      <c r="P10" s="15">
        <v>12642</v>
      </c>
      <c r="Q10" s="15">
        <v>12747</v>
      </c>
      <c r="R10" s="15">
        <v>13095</v>
      </c>
      <c r="S10" s="15">
        <v>14451</v>
      </c>
      <c r="T10" s="15">
        <v>15852</v>
      </c>
      <c r="U10" s="15">
        <v>17457</v>
      </c>
      <c r="V10" s="15">
        <v>18120</v>
      </c>
      <c r="W10" s="15">
        <v>18357</v>
      </c>
      <c r="X10" s="15">
        <v>19023</v>
      </c>
      <c r="Y10" s="15">
        <v>20376</v>
      </c>
    </row>
    <row r="11" spans="1:25">
      <c r="B11" s="5" t="s">
        <v>112</v>
      </c>
      <c r="C11" s="15">
        <v>540</v>
      </c>
      <c r="D11" s="15">
        <v>552</v>
      </c>
      <c r="E11" s="15">
        <v>525</v>
      </c>
      <c r="F11" s="15">
        <v>582</v>
      </c>
      <c r="G11" s="15">
        <v>561</v>
      </c>
      <c r="H11" s="15">
        <v>558</v>
      </c>
      <c r="I11" s="15">
        <v>528</v>
      </c>
      <c r="J11" s="15">
        <v>510</v>
      </c>
      <c r="K11" s="15">
        <v>453</v>
      </c>
      <c r="L11" s="15">
        <v>477</v>
      </c>
      <c r="M11" s="15">
        <v>594</v>
      </c>
      <c r="N11" s="15">
        <v>486</v>
      </c>
      <c r="O11" s="15">
        <v>534</v>
      </c>
      <c r="P11" s="15">
        <v>618</v>
      </c>
      <c r="Q11" s="15">
        <v>660</v>
      </c>
      <c r="R11" s="15">
        <v>708</v>
      </c>
      <c r="S11" s="15">
        <v>690</v>
      </c>
      <c r="T11" s="15">
        <v>660</v>
      </c>
      <c r="U11" s="15">
        <v>687</v>
      </c>
      <c r="V11" s="15">
        <v>726</v>
      </c>
      <c r="W11" s="15">
        <v>792</v>
      </c>
      <c r="X11" s="15">
        <v>825</v>
      </c>
      <c r="Y11" s="15">
        <v>924</v>
      </c>
    </row>
    <row r="12" spans="1:25">
      <c r="B12" s="5" t="s">
        <v>113</v>
      </c>
      <c r="C12" s="15">
        <v>453</v>
      </c>
      <c r="D12" s="15">
        <v>411</v>
      </c>
      <c r="E12" s="15">
        <v>417</v>
      </c>
      <c r="F12" s="15">
        <v>519</v>
      </c>
      <c r="G12" s="15">
        <v>480</v>
      </c>
      <c r="H12" s="15">
        <v>471</v>
      </c>
      <c r="I12" s="15">
        <v>507</v>
      </c>
      <c r="J12" s="15">
        <v>486</v>
      </c>
      <c r="K12" s="15">
        <v>525</v>
      </c>
      <c r="L12" s="15">
        <v>579</v>
      </c>
      <c r="M12" s="15">
        <v>564</v>
      </c>
      <c r="N12" s="15">
        <v>609</v>
      </c>
      <c r="O12" s="15">
        <v>621</v>
      </c>
      <c r="P12" s="15"/>
      <c r="Q12" s="15"/>
      <c r="R12" s="15"/>
      <c r="S12" s="15"/>
      <c r="T12" s="15">
        <v>849</v>
      </c>
      <c r="U12" s="15">
        <v>846</v>
      </c>
      <c r="V12" s="15">
        <v>951</v>
      </c>
      <c r="W12" s="15"/>
      <c r="X12" s="15">
        <v>1512</v>
      </c>
      <c r="Y12" s="15">
        <v>1125</v>
      </c>
    </row>
    <row r="13" spans="1:25">
      <c r="B13" s="5" t="s">
        <v>114</v>
      </c>
      <c r="C13" s="15">
        <v>1284</v>
      </c>
      <c r="D13" s="15">
        <v>1452</v>
      </c>
      <c r="E13" s="15">
        <v>1509</v>
      </c>
      <c r="F13" s="15">
        <v>1503</v>
      </c>
      <c r="G13" s="15">
        <v>1341</v>
      </c>
      <c r="H13" s="15">
        <v>1506</v>
      </c>
      <c r="I13" s="15">
        <v>1578</v>
      </c>
      <c r="J13" s="15">
        <v>1800</v>
      </c>
      <c r="K13" s="15">
        <v>1812</v>
      </c>
      <c r="L13" s="15">
        <v>2103</v>
      </c>
      <c r="M13" s="15">
        <v>2139</v>
      </c>
      <c r="N13" s="15">
        <v>2322</v>
      </c>
      <c r="O13" s="15">
        <v>2832</v>
      </c>
      <c r="P13" s="15">
        <v>2463</v>
      </c>
      <c r="Q13" s="15">
        <v>3090</v>
      </c>
      <c r="R13" s="15">
        <v>3249</v>
      </c>
      <c r="S13" s="15">
        <v>2805</v>
      </c>
      <c r="T13" s="15">
        <v>3033</v>
      </c>
      <c r="U13" s="15">
        <v>3180</v>
      </c>
      <c r="V13" s="15">
        <v>2823</v>
      </c>
      <c r="W13" s="15">
        <v>3615</v>
      </c>
      <c r="X13" s="15">
        <v>3909</v>
      </c>
      <c r="Y13" s="15">
        <v>4575</v>
      </c>
    </row>
    <row r="14" spans="1:25">
      <c r="B14" s="5" t="s">
        <v>115</v>
      </c>
      <c r="C14" s="15">
        <v>1578</v>
      </c>
      <c r="D14" s="15">
        <v>1956</v>
      </c>
      <c r="E14" s="15">
        <v>2019</v>
      </c>
      <c r="F14" s="15">
        <v>2076</v>
      </c>
      <c r="G14" s="15">
        <v>2061</v>
      </c>
      <c r="H14" s="15">
        <v>2076</v>
      </c>
      <c r="I14" s="15">
        <v>2247</v>
      </c>
      <c r="J14" s="15">
        <v>2490</v>
      </c>
      <c r="K14" s="15">
        <v>2568</v>
      </c>
      <c r="L14" s="15">
        <v>2379</v>
      </c>
      <c r="M14" s="15">
        <v>2655</v>
      </c>
      <c r="N14" s="15">
        <v>2967</v>
      </c>
      <c r="O14" s="15">
        <v>3966</v>
      </c>
      <c r="P14" s="15">
        <v>3825</v>
      </c>
      <c r="Q14" s="15">
        <v>4149</v>
      </c>
      <c r="R14" s="15">
        <v>4557</v>
      </c>
      <c r="S14" s="15">
        <v>4182</v>
      </c>
      <c r="T14" s="15">
        <v>4734</v>
      </c>
      <c r="U14" s="15">
        <v>4956</v>
      </c>
      <c r="V14" s="15">
        <v>5160</v>
      </c>
      <c r="W14" s="15">
        <v>5538</v>
      </c>
      <c r="X14" s="15">
        <v>5649</v>
      </c>
      <c r="Y14" s="15">
        <v>4875</v>
      </c>
    </row>
    <row r="16" spans="1:25">
      <c r="B16" t="s">
        <v>117</v>
      </c>
    </row>
    <row r="17" spans="2:26">
      <c r="B17" t="s">
        <v>1</v>
      </c>
      <c r="C17">
        <v>1992</v>
      </c>
      <c r="D17">
        <v>1993</v>
      </c>
      <c r="E17">
        <v>1994</v>
      </c>
      <c r="F17">
        <v>1995</v>
      </c>
      <c r="G17">
        <v>1996</v>
      </c>
      <c r="H17">
        <v>1997</v>
      </c>
      <c r="I17">
        <v>1998</v>
      </c>
      <c r="J17">
        <v>1999</v>
      </c>
      <c r="K17" s="23">
        <v>2000</v>
      </c>
      <c r="L17">
        <v>2001</v>
      </c>
      <c r="M17">
        <v>2002</v>
      </c>
      <c r="N17">
        <v>2003</v>
      </c>
      <c r="O17">
        <v>2004</v>
      </c>
      <c r="P17">
        <v>2005</v>
      </c>
      <c r="Q17">
        <v>2006</v>
      </c>
      <c r="R17">
        <v>2007</v>
      </c>
      <c r="S17">
        <v>2008</v>
      </c>
      <c r="T17">
        <v>2009</v>
      </c>
      <c r="U17">
        <v>2010</v>
      </c>
      <c r="V17">
        <v>2011</v>
      </c>
      <c r="W17">
        <v>2012</v>
      </c>
      <c r="X17" s="72" t="s">
        <v>31</v>
      </c>
      <c r="Y17" s="15">
        <v>2014</v>
      </c>
    </row>
    <row r="18" spans="2:26">
      <c r="B18" t="s">
        <v>42</v>
      </c>
      <c r="C18" s="15">
        <v>24</v>
      </c>
      <c r="D18" s="15">
        <v>30</v>
      </c>
      <c r="E18" s="15">
        <v>30</v>
      </c>
      <c r="F18" s="15">
        <v>27</v>
      </c>
      <c r="G18" s="15">
        <v>30</v>
      </c>
      <c r="H18" s="15">
        <v>30</v>
      </c>
      <c r="I18" s="15">
        <v>30</v>
      </c>
      <c r="J18" s="15">
        <v>48</v>
      </c>
      <c r="K18" s="15">
        <v>33</v>
      </c>
      <c r="L18" s="15">
        <v>30</v>
      </c>
      <c r="M18" s="15">
        <v>45</v>
      </c>
      <c r="N18" s="15">
        <v>33</v>
      </c>
      <c r="O18" s="15">
        <v>36</v>
      </c>
      <c r="P18" s="15">
        <v>24</v>
      </c>
      <c r="Q18" s="15">
        <v>36</v>
      </c>
      <c r="R18" s="15">
        <v>51</v>
      </c>
      <c r="S18" s="15">
        <v>48</v>
      </c>
      <c r="T18" s="15">
        <v>63</v>
      </c>
      <c r="U18" s="15">
        <v>72</v>
      </c>
      <c r="V18" s="15">
        <v>57</v>
      </c>
      <c r="W18" s="15">
        <v>63</v>
      </c>
      <c r="X18" s="15">
        <v>63</v>
      </c>
      <c r="Y18" s="15">
        <v>75</v>
      </c>
    </row>
    <row r="19" spans="2:26">
      <c r="B19" t="s">
        <v>108</v>
      </c>
      <c r="C19" s="15" t="s">
        <v>116</v>
      </c>
      <c r="D19" s="15" t="s">
        <v>116</v>
      </c>
      <c r="E19" s="15" t="s">
        <v>116</v>
      </c>
      <c r="F19" s="15" t="s">
        <v>116</v>
      </c>
      <c r="G19" s="15" t="s">
        <v>116</v>
      </c>
      <c r="H19" s="15" t="s">
        <v>116</v>
      </c>
      <c r="I19" s="15" t="s">
        <v>116</v>
      </c>
      <c r="J19" s="15">
        <v>0</v>
      </c>
      <c r="K19" s="15">
        <v>3</v>
      </c>
      <c r="L19" s="15">
        <v>0</v>
      </c>
      <c r="M19" s="15">
        <v>0</v>
      </c>
      <c r="N19" s="15">
        <v>6</v>
      </c>
      <c r="O19" s="15">
        <v>3</v>
      </c>
      <c r="P19" s="15">
        <v>6</v>
      </c>
      <c r="Q19" s="15">
        <v>9</v>
      </c>
      <c r="R19" s="15">
        <v>9</v>
      </c>
      <c r="S19" s="15">
        <v>6</v>
      </c>
      <c r="T19" s="15">
        <v>0</v>
      </c>
      <c r="U19" s="15">
        <v>9</v>
      </c>
      <c r="V19" s="15">
        <v>3</v>
      </c>
      <c r="W19" s="15">
        <v>6</v>
      </c>
      <c r="X19" s="15">
        <v>12</v>
      </c>
      <c r="Y19" s="15">
        <v>15</v>
      </c>
    </row>
    <row r="20" spans="2:26">
      <c r="B20" t="s">
        <v>109</v>
      </c>
      <c r="C20" s="15">
        <v>69</v>
      </c>
      <c r="D20" s="15">
        <v>78</v>
      </c>
      <c r="E20" s="15">
        <v>72</v>
      </c>
      <c r="F20" s="15">
        <v>87</v>
      </c>
      <c r="G20" s="15">
        <v>81</v>
      </c>
      <c r="H20" s="15">
        <v>81</v>
      </c>
      <c r="I20" s="15">
        <v>87</v>
      </c>
      <c r="J20" s="15">
        <v>75</v>
      </c>
      <c r="K20" s="15">
        <v>57</v>
      </c>
      <c r="L20" s="15">
        <v>66</v>
      </c>
      <c r="M20" s="15">
        <v>66</v>
      </c>
      <c r="N20" s="15">
        <v>66</v>
      </c>
      <c r="O20" s="15">
        <v>84</v>
      </c>
      <c r="P20" s="15">
        <v>81</v>
      </c>
      <c r="Q20" s="15">
        <v>99</v>
      </c>
      <c r="R20" s="15">
        <v>111</v>
      </c>
      <c r="S20" s="15">
        <v>93</v>
      </c>
      <c r="T20" s="15">
        <v>102</v>
      </c>
      <c r="U20" s="15">
        <v>111</v>
      </c>
      <c r="V20" s="15">
        <v>111</v>
      </c>
      <c r="W20" s="15">
        <v>108</v>
      </c>
      <c r="X20" s="15">
        <v>123</v>
      </c>
      <c r="Y20" s="15">
        <v>108</v>
      </c>
    </row>
    <row r="21" spans="2:26">
      <c r="B21" t="s">
        <v>110</v>
      </c>
      <c r="C21" s="15">
        <v>30</v>
      </c>
      <c r="D21" s="15">
        <v>33</v>
      </c>
      <c r="E21" s="15">
        <v>36</v>
      </c>
      <c r="F21" s="15">
        <v>36</v>
      </c>
      <c r="G21" s="15">
        <v>48</v>
      </c>
      <c r="H21" s="15">
        <v>36</v>
      </c>
      <c r="I21" s="15">
        <v>27</v>
      </c>
      <c r="J21" s="15">
        <v>30</v>
      </c>
      <c r="K21" s="15">
        <v>36</v>
      </c>
      <c r="L21" s="15">
        <v>39</v>
      </c>
      <c r="M21" s="15">
        <v>21</v>
      </c>
      <c r="N21" s="15">
        <v>36</v>
      </c>
      <c r="O21" s="15">
        <v>42</v>
      </c>
      <c r="P21" s="15">
        <v>39</v>
      </c>
      <c r="Q21" s="15">
        <v>60</v>
      </c>
      <c r="R21" s="15">
        <v>45</v>
      </c>
      <c r="S21" s="15">
        <v>45</v>
      </c>
      <c r="T21" s="15">
        <v>48</v>
      </c>
      <c r="U21" s="15">
        <v>60</v>
      </c>
      <c r="V21" s="15">
        <v>48</v>
      </c>
      <c r="W21" s="15">
        <v>57</v>
      </c>
      <c r="X21" s="15">
        <v>66</v>
      </c>
      <c r="Y21" s="15">
        <v>75</v>
      </c>
    </row>
    <row r="22" spans="2:26">
      <c r="B22" t="s">
        <v>111</v>
      </c>
      <c r="C22" s="15">
        <v>897</v>
      </c>
      <c r="D22" s="15">
        <v>885</v>
      </c>
      <c r="E22" s="15">
        <v>972</v>
      </c>
      <c r="F22" s="15">
        <v>1014</v>
      </c>
      <c r="G22" s="15">
        <v>1092</v>
      </c>
      <c r="H22" s="15">
        <v>1143</v>
      </c>
      <c r="I22" s="15">
        <v>1173</v>
      </c>
      <c r="J22" s="15">
        <v>1170</v>
      </c>
      <c r="K22" s="15">
        <v>1164</v>
      </c>
      <c r="L22" s="15">
        <v>1092</v>
      </c>
      <c r="M22" s="15">
        <v>1038</v>
      </c>
      <c r="N22" s="15">
        <v>1134</v>
      </c>
      <c r="O22" s="15">
        <v>1215</v>
      </c>
      <c r="P22" s="15">
        <v>1278</v>
      </c>
      <c r="Q22" s="15">
        <v>1254</v>
      </c>
      <c r="R22" s="15">
        <v>1428</v>
      </c>
      <c r="S22" s="15">
        <v>1617</v>
      </c>
      <c r="T22" s="15">
        <v>1692</v>
      </c>
      <c r="U22" s="15">
        <v>1641</v>
      </c>
      <c r="V22" s="15">
        <v>1851</v>
      </c>
      <c r="W22" s="15">
        <v>1773</v>
      </c>
      <c r="X22" s="15">
        <v>1881</v>
      </c>
      <c r="Y22" s="15">
        <v>1986</v>
      </c>
    </row>
    <row r="23" spans="2:26">
      <c r="B23" t="s">
        <v>37</v>
      </c>
      <c r="C23" s="15">
        <v>1347</v>
      </c>
      <c r="D23" s="15">
        <v>1410</v>
      </c>
      <c r="E23" s="15">
        <v>1464</v>
      </c>
      <c r="F23" s="15">
        <v>1506</v>
      </c>
      <c r="G23" s="15">
        <v>1605</v>
      </c>
      <c r="H23" s="15">
        <v>1578</v>
      </c>
      <c r="I23" s="15">
        <v>1545</v>
      </c>
      <c r="J23" s="15">
        <v>1569</v>
      </c>
      <c r="K23" s="15">
        <v>1458</v>
      </c>
      <c r="L23" s="15">
        <v>1434</v>
      </c>
      <c r="M23" s="15">
        <v>1485</v>
      </c>
      <c r="N23" s="15">
        <v>1527</v>
      </c>
      <c r="O23" s="15">
        <v>1677</v>
      </c>
      <c r="P23" s="15">
        <v>1743</v>
      </c>
      <c r="Q23" s="15">
        <v>1803</v>
      </c>
      <c r="R23" s="15">
        <v>2049</v>
      </c>
      <c r="S23" s="15">
        <v>2124</v>
      </c>
      <c r="T23" s="15">
        <v>2313</v>
      </c>
      <c r="U23" s="15">
        <v>2415</v>
      </c>
      <c r="V23" s="15">
        <v>2613</v>
      </c>
      <c r="W23" s="15">
        <v>2733</v>
      </c>
      <c r="X23" s="15">
        <v>2928</v>
      </c>
      <c r="Y23" s="15">
        <v>2937</v>
      </c>
    </row>
    <row r="24" spans="2:26">
      <c r="B24" t="s">
        <v>112</v>
      </c>
      <c r="C24" s="15">
        <v>87</v>
      </c>
      <c r="D24" s="15">
        <v>105</v>
      </c>
      <c r="E24" s="15">
        <v>120</v>
      </c>
      <c r="F24" s="15">
        <v>99</v>
      </c>
      <c r="G24" s="15">
        <v>102</v>
      </c>
      <c r="H24" s="15">
        <v>114</v>
      </c>
      <c r="I24" s="15">
        <v>108</v>
      </c>
      <c r="J24" s="15">
        <v>90</v>
      </c>
      <c r="K24" s="15">
        <v>90</v>
      </c>
      <c r="L24" s="15">
        <v>87</v>
      </c>
      <c r="M24" s="15">
        <v>111</v>
      </c>
      <c r="N24" s="15">
        <v>75</v>
      </c>
      <c r="O24" s="15">
        <v>87</v>
      </c>
      <c r="P24" s="15">
        <v>99</v>
      </c>
      <c r="Q24" s="15">
        <v>84</v>
      </c>
      <c r="R24" s="15">
        <v>96</v>
      </c>
      <c r="S24" s="15">
        <v>105</v>
      </c>
      <c r="T24" s="15">
        <v>114</v>
      </c>
      <c r="U24" s="15">
        <v>120</v>
      </c>
      <c r="V24" s="15">
        <v>120</v>
      </c>
      <c r="W24" s="15">
        <v>132</v>
      </c>
      <c r="X24" s="15">
        <v>117</v>
      </c>
      <c r="Y24" s="15">
        <v>147</v>
      </c>
    </row>
    <row r="25" spans="2:26">
      <c r="B25" t="s">
        <v>113</v>
      </c>
      <c r="C25" s="15">
        <v>72</v>
      </c>
      <c r="D25" s="15">
        <v>84</v>
      </c>
      <c r="E25" s="15">
        <v>75</v>
      </c>
      <c r="F25" s="15">
        <v>96</v>
      </c>
      <c r="G25" s="15">
        <v>105</v>
      </c>
      <c r="H25" s="15">
        <v>102</v>
      </c>
      <c r="I25" s="15">
        <v>87</v>
      </c>
      <c r="J25" s="15">
        <v>90</v>
      </c>
      <c r="K25" s="15">
        <v>90</v>
      </c>
      <c r="L25" s="15">
        <v>72</v>
      </c>
      <c r="M25" s="15">
        <v>84</v>
      </c>
      <c r="N25" s="15">
        <v>78</v>
      </c>
      <c r="O25" s="15">
        <v>81</v>
      </c>
      <c r="P25" s="15"/>
      <c r="Q25" s="15"/>
      <c r="R25" s="15"/>
      <c r="S25" s="15">
        <v>96</v>
      </c>
      <c r="T25" s="15">
        <v>123</v>
      </c>
      <c r="U25" s="15">
        <v>129</v>
      </c>
      <c r="V25" s="15">
        <v>147</v>
      </c>
      <c r="W25" s="15"/>
      <c r="X25" s="15">
        <v>183</v>
      </c>
      <c r="Y25" s="15">
        <v>180</v>
      </c>
    </row>
    <row r="26" spans="2:26">
      <c r="B26" t="s">
        <v>40</v>
      </c>
      <c r="C26" s="15">
        <v>312</v>
      </c>
      <c r="D26" s="15">
        <v>366</v>
      </c>
      <c r="E26" s="15">
        <v>396</v>
      </c>
      <c r="F26" s="15">
        <v>375</v>
      </c>
      <c r="G26" s="15">
        <v>387</v>
      </c>
      <c r="H26" s="15">
        <v>399</v>
      </c>
      <c r="I26" s="15">
        <v>420</v>
      </c>
      <c r="J26" s="15">
        <v>399</v>
      </c>
      <c r="K26" s="15">
        <v>402</v>
      </c>
      <c r="L26" s="15">
        <v>387</v>
      </c>
      <c r="M26" s="15">
        <v>396</v>
      </c>
      <c r="N26" s="15">
        <v>426</v>
      </c>
      <c r="O26" s="15">
        <v>546</v>
      </c>
      <c r="P26" s="15">
        <v>381</v>
      </c>
      <c r="Q26" s="15">
        <v>519</v>
      </c>
      <c r="R26" s="15">
        <v>579</v>
      </c>
      <c r="S26" s="15">
        <v>636</v>
      </c>
      <c r="T26" s="15">
        <v>576</v>
      </c>
      <c r="U26" s="15">
        <v>654</v>
      </c>
      <c r="V26" s="15">
        <v>570</v>
      </c>
      <c r="W26" s="15">
        <v>657</v>
      </c>
      <c r="X26" s="15">
        <v>882</v>
      </c>
      <c r="Y26" s="15">
        <v>936</v>
      </c>
    </row>
    <row r="27" spans="2:26">
      <c r="B27" t="s">
        <v>115</v>
      </c>
      <c r="C27" s="15">
        <v>300</v>
      </c>
      <c r="D27" s="15">
        <v>369</v>
      </c>
      <c r="E27" s="15">
        <v>387</v>
      </c>
      <c r="F27" s="15">
        <v>474</v>
      </c>
      <c r="G27" s="15">
        <v>474</v>
      </c>
      <c r="H27" s="15">
        <v>477</v>
      </c>
      <c r="I27" s="15">
        <v>498</v>
      </c>
      <c r="J27" s="15">
        <v>501</v>
      </c>
      <c r="K27" s="15">
        <v>522</v>
      </c>
      <c r="L27" s="15">
        <v>489</v>
      </c>
      <c r="M27" s="15">
        <v>480</v>
      </c>
      <c r="N27" s="15">
        <v>477</v>
      </c>
      <c r="O27" s="15">
        <v>474</v>
      </c>
      <c r="P27" s="15">
        <v>465</v>
      </c>
      <c r="Q27" s="15">
        <v>510</v>
      </c>
      <c r="R27" s="15">
        <v>564</v>
      </c>
      <c r="S27" s="15">
        <v>588</v>
      </c>
      <c r="T27" s="15">
        <v>642</v>
      </c>
      <c r="U27" s="15">
        <v>723</v>
      </c>
      <c r="V27" s="15">
        <v>708</v>
      </c>
      <c r="W27" s="15">
        <v>777</v>
      </c>
      <c r="X27" s="15">
        <v>804</v>
      </c>
      <c r="Y27" s="15">
        <v>741</v>
      </c>
    </row>
    <row r="31" spans="2:26">
      <c r="S31" s="15"/>
      <c r="T31" s="15"/>
      <c r="U31" s="15"/>
      <c r="V31" s="15"/>
      <c r="W31" s="15"/>
      <c r="X31" s="15"/>
      <c r="Y31" s="15"/>
      <c r="Z31" s="15"/>
    </row>
    <row r="32" spans="2:26">
      <c r="S32" s="15"/>
      <c r="T32" s="15"/>
      <c r="U32" s="15"/>
      <c r="V32" s="15"/>
      <c r="W32" s="15"/>
      <c r="X32" s="15"/>
      <c r="Y32" s="15"/>
      <c r="Z32" s="15"/>
    </row>
    <row r="33" spans="19:26">
      <c r="S33" s="15"/>
      <c r="T33" s="15"/>
      <c r="U33" s="15"/>
      <c r="V33" s="15"/>
      <c r="W33" s="15"/>
      <c r="X33" s="15"/>
      <c r="Y33" s="15"/>
      <c r="Z33" s="15"/>
    </row>
    <row r="34" spans="19:26">
      <c r="S34" s="15"/>
      <c r="T34" s="15"/>
      <c r="U34" s="15"/>
      <c r="V34" s="15"/>
      <c r="W34" s="15"/>
      <c r="X34" s="15"/>
      <c r="Y34" s="15"/>
      <c r="Z34" s="15"/>
    </row>
    <row r="35" spans="19:26">
      <c r="S35" s="15"/>
      <c r="T35" s="15"/>
      <c r="U35" s="15"/>
      <c r="V35" s="15"/>
      <c r="W35" s="15"/>
      <c r="X35" s="15"/>
      <c r="Y35" s="15"/>
      <c r="Z35" s="15"/>
    </row>
    <row r="36" spans="19:26">
      <c r="S36" s="15"/>
      <c r="T36" s="15"/>
      <c r="U36" s="15"/>
      <c r="V36" s="15"/>
      <c r="W36" s="15"/>
      <c r="X36" s="15"/>
      <c r="Y36" s="15"/>
      <c r="Z36" s="15"/>
    </row>
    <row r="37" spans="19:26">
      <c r="S37" s="15"/>
      <c r="T37" s="15"/>
      <c r="U37" s="15"/>
      <c r="V37" s="15"/>
      <c r="W37" s="15"/>
      <c r="X37" s="15"/>
      <c r="Y37" s="15"/>
      <c r="Z37" s="15"/>
    </row>
    <row r="38" spans="19:26">
      <c r="S38" s="15"/>
      <c r="T38" s="15"/>
      <c r="U38" s="15"/>
      <c r="V38" s="15"/>
      <c r="W38" s="15"/>
      <c r="X38" s="15"/>
      <c r="Y38" s="15"/>
      <c r="Z38" s="15"/>
    </row>
    <row r="39" spans="19:26">
      <c r="S39" s="15"/>
      <c r="T39" s="15"/>
      <c r="U39" s="15"/>
      <c r="V39" s="15"/>
      <c r="W39" s="15"/>
      <c r="X39" s="15"/>
      <c r="Y39" s="15"/>
      <c r="Z39" s="15"/>
    </row>
    <row r="40" spans="19:26">
      <c r="S40" s="15"/>
      <c r="T40" s="15"/>
      <c r="U40" s="15"/>
      <c r="V40" s="15"/>
      <c r="W40" s="15"/>
      <c r="X40" s="15"/>
      <c r="Y40" s="15"/>
      <c r="Z40" s="15"/>
    </row>
    <row r="41" spans="19:26">
      <c r="S41" s="15"/>
      <c r="T41" s="15"/>
      <c r="U41" s="15"/>
      <c r="V41" s="15"/>
      <c r="W41" s="15"/>
      <c r="X41" s="15"/>
      <c r="Y41" s="15"/>
      <c r="Z41" s="15"/>
    </row>
    <row r="42" spans="19:26">
      <c r="S42" s="15"/>
      <c r="T42" s="15"/>
      <c r="U42" s="15"/>
      <c r="V42" s="15"/>
      <c r="W42" s="15"/>
      <c r="X42" s="15"/>
      <c r="Y42" s="15"/>
      <c r="Z42" s="15"/>
    </row>
    <row r="43" spans="19:26">
      <c r="S43" s="15"/>
      <c r="T43" s="15"/>
      <c r="U43" s="15"/>
      <c r="V43" s="15"/>
      <c r="W43" s="15"/>
      <c r="X43" s="15"/>
      <c r="Y43" s="15"/>
      <c r="Z43" s="15"/>
    </row>
    <row r="44" spans="19:26">
      <c r="S44" s="15"/>
      <c r="T44" s="15"/>
      <c r="U44" s="15"/>
      <c r="V44" s="15"/>
      <c r="W44" s="15"/>
      <c r="X44" s="15"/>
      <c r="Y44" s="15"/>
      <c r="Z44" s="15"/>
    </row>
    <row r="45" spans="19:26">
      <c r="S45" s="15"/>
      <c r="T45" s="15"/>
      <c r="U45" s="15"/>
      <c r="V45" s="15"/>
      <c r="W45" s="15"/>
      <c r="X45" s="15"/>
      <c r="Y45" s="15"/>
      <c r="Z45" s="15"/>
    </row>
    <row r="46" spans="19:26">
      <c r="S46" s="15"/>
      <c r="T46" s="15"/>
      <c r="U46" s="15"/>
      <c r="V46" s="15"/>
      <c r="W46" s="15"/>
      <c r="X46" s="15"/>
      <c r="Y46" s="15"/>
      <c r="Z46" s="15"/>
    </row>
    <row r="47" spans="19:26">
      <c r="S47" s="15"/>
      <c r="T47" s="15"/>
      <c r="U47" s="15"/>
      <c r="V47" s="15"/>
      <c r="W47" s="15"/>
      <c r="X47" s="15"/>
      <c r="Y47" s="15"/>
      <c r="Z47" s="15"/>
    </row>
    <row r="48" spans="19:26">
      <c r="S48" s="15"/>
      <c r="T48" s="15"/>
      <c r="U48" s="15"/>
      <c r="V48" s="15"/>
      <c r="W48" s="15"/>
      <c r="X48" s="15"/>
      <c r="Y48" s="15"/>
      <c r="Z48" s="15"/>
    </row>
    <row r="49" spans="19:26">
      <c r="S49" s="15"/>
      <c r="T49" s="15"/>
      <c r="U49" s="15"/>
      <c r="V49" s="15"/>
      <c r="W49" s="15"/>
      <c r="X49" s="15"/>
      <c r="Y49" s="15"/>
      <c r="Z49" s="15"/>
    </row>
    <row r="50" spans="19:26">
      <c r="S50" s="15"/>
      <c r="T50" s="15"/>
      <c r="U50" s="15"/>
      <c r="V50" s="15"/>
      <c r="W50" s="15"/>
      <c r="X50" s="15"/>
      <c r="Y50" s="15"/>
      <c r="Z50" s="15"/>
    </row>
    <row r="51" spans="19:26">
      <c r="S51" s="15"/>
      <c r="T51" s="15"/>
      <c r="U51" s="15"/>
      <c r="V51" s="15"/>
      <c r="W51" s="15"/>
      <c r="X51" s="15"/>
      <c r="Y51" s="15"/>
      <c r="Z51" s="15"/>
    </row>
    <row r="52" spans="19:26">
      <c r="S52" s="15"/>
      <c r="T52" s="15"/>
      <c r="U52" s="15"/>
      <c r="V52" s="15"/>
      <c r="W52" s="15"/>
      <c r="X52" s="15"/>
      <c r="Y52" s="15"/>
      <c r="Z52" s="15"/>
    </row>
  </sheetData>
  <pageMargins left="0.7" right="0.7" top="0.75" bottom="0.75" header="0.3" footer="0.3"/>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60" zoomScaleNormal="60" zoomScalePageLayoutView="60" workbookViewId="0"/>
  </sheetViews>
  <sheetFormatPr baseColWidth="10" defaultColWidth="8.83203125" defaultRowHeight="14" x14ac:dyDescent="0"/>
  <sheetData>
    <row r="1" spans="1:1">
      <c r="A1" t="s">
        <v>319</v>
      </c>
    </row>
  </sheetData>
  <pageMargins left="0.7" right="0.7" top="0.75" bottom="0.75" header="0.3" footer="0.3"/>
  <drawing r:id="rId1"/>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60" zoomScaleNormal="60" zoomScalePageLayoutView="60" workbookViewId="0"/>
  </sheetViews>
  <sheetFormatPr baseColWidth="10" defaultColWidth="8.83203125" defaultRowHeight="14" x14ac:dyDescent="0"/>
  <sheetData>
    <row r="1" spans="1:1">
      <c r="A1" t="s">
        <v>320</v>
      </c>
    </row>
  </sheetData>
  <pageMargins left="0.7" right="0.7" top="0.75" bottom="0.75" header="0.3" footer="0.3"/>
  <drawing r:id="rId1"/>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topLeftCell="C1" zoomScale="80" zoomScaleNormal="80" zoomScalePageLayoutView="80" workbookViewId="0">
      <selection activeCell="K39" sqref="K39"/>
    </sheetView>
  </sheetViews>
  <sheetFormatPr baseColWidth="10" defaultColWidth="8.83203125" defaultRowHeight="14" x14ac:dyDescent="0"/>
  <cols>
    <col min="2" max="2" width="17.5" bestFit="1" customWidth="1"/>
  </cols>
  <sheetData>
    <row r="1" spans="1:26">
      <c r="A1" t="s">
        <v>321</v>
      </c>
    </row>
    <row r="3" spans="1:26">
      <c r="B3" t="s">
        <v>118</v>
      </c>
    </row>
    <row r="4" spans="1:26">
      <c r="C4" t="s">
        <v>119</v>
      </c>
      <c r="D4">
        <v>1992</v>
      </c>
      <c r="E4">
        <v>1993</v>
      </c>
      <c r="F4">
        <v>1994</v>
      </c>
      <c r="G4">
        <v>1995</v>
      </c>
      <c r="H4">
        <v>1996</v>
      </c>
      <c r="I4">
        <v>1997</v>
      </c>
      <c r="J4">
        <v>1998</v>
      </c>
      <c r="K4">
        <v>1999</v>
      </c>
      <c r="L4">
        <v>2000</v>
      </c>
      <c r="M4">
        <v>2001</v>
      </c>
      <c r="N4">
        <v>2002</v>
      </c>
      <c r="O4">
        <v>2003</v>
      </c>
      <c r="P4">
        <v>2004</v>
      </c>
      <c r="Q4">
        <v>2005</v>
      </c>
      <c r="R4">
        <v>2006</v>
      </c>
      <c r="S4">
        <v>2007</v>
      </c>
      <c r="T4">
        <v>2008</v>
      </c>
      <c r="U4">
        <v>2009</v>
      </c>
      <c r="V4">
        <v>2010</v>
      </c>
      <c r="W4">
        <v>2011</v>
      </c>
      <c r="X4">
        <v>2012</v>
      </c>
      <c r="Y4">
        <v>2013</v>
      </c>
      <c r="Z4">
        <v>2014</v>
      </c>
    </row>
    <row r="5" spans="1:26">
      <c r="B5" t="s">
        <v>63</v>
      </c>
      <c r="C5" s="5" t="s">
        <v>120</v>
      </c>
      <c r="D5" s="15">
        <v>10140</v>
      </c>
      <c r="E5" s="15">
        <v>10698</v>
      </c>
      <c r="F5" s="15">
        <v>10902</v>
      </c>
      <c r="G5" s="15">
        <v>10596</v>
      </c>
      <c r="H5" s="15">
        <v>10578</v>
      </c>
      <c r="I5" s="15">
        <v>10461</v>
      </c>
      <c r="J5" s="15">
        <v>10512</v>
      </c>
      <c r="K5" s="15">
        <v>11217</v>
      </c>
      <c r="L5" s="15">
        <v>11391</v>
      </c>
      <c r="M5" s="15">
        <v>11889</v>
      </c>
      <c r="N5" s="15">
        <v>12495</v>
      </c>
      <c r="O5" s="15">
        <v>13905</v>
      </c>
      <c r="P5" s="15">
        <v>15669</v>
      </c>
      <c r="Q5" s="15">
        <v>15747</v>
      </c>
      <c r="R5" s="15">
        <v>15930</v>
      </c>
      <c r="S5" s="15">
        <v>16044</v>
      </c>
      <c r="T5" s="15">
        <v>16284</v>
      </c>
      <c r="U5" s="15">
        <v>17061</v>
      </c>
      <c r="V5" s="15">
        <v>18189</v>
      </c>
      <c r="W5" s="15">
        <v>18762</v>
      </c>
      <c r="X5" s="15">
        <v>19959</v>
      </c>
      <c r="Y5" s="15">
        <v>20667</v>
      </c>
      <c r="Z5" s="15">
        <v>21507</v>
      </c>
    </row>
    <row r="6" spans="1:26">
      <c r="C6" s="5" t="s">
        <v>121</v>
      </c>
      <c r="D6" s="15">
        <v>9294</v>
      </c>
      <c r="E6" s="15">
        <v>10119</v>
      </c>
      <c r="F6" s="15">
        <v>10392</v>
      </c>
      <c r="G6" s="15">
        <v>10761</v>
      </c>
      <c r="H6" s="15">
        <v>10980</v>
      </c>
      <c r="I6" s="15">
        <v>10857</v>
      </c>
      <c r="J6" s="15">
        <v>11514</v>
      </c>
      <c r="K6" s="15">
        <v>12054</v>
      </c>
      <c r="L6" s="15">
        <v>12837</v>
      </c>
      <c r="M6" s="15">
        <v>13038</v>
      </c>
      <c r="N6" s="15">
        <v>13848</v>
      </c>
      <c r="O6" s="15">
        <v>15129</v>
      </c>
      <c r="P6" s="15">
        <v>16842</v>
      </c>
      <c r="Q6" s="15">
        <v>16998</v>
      </c>
      <c r="R6" s="15">
        <v>18015</v>
      </c>
      <c r="S6" s="15">
        <v>18774</v>
      </c>
      <c r="T6" s="15">
        <v>19671</v>
      </c>
      <c r="U6" s="15">
        <v>21294</v>
      </c>
      <c r="V6" s="15">
        <v>22662</v>
      </c>
      <c r="W6" s="15">
        <v>23385</v>
      </c>
      <c r="X6" s="15">
        <v>24696</v>
      </c>
      <c r="Y6" s="15">
        <v>25764</v>
      </c>
      <c r="Z6" s="15">
        <v>26511</v>
      </c>
    </row>
    <row r="7" spans="1:26">
      <c r="B7" t="s">
        <v>5</v>
      </c>
      <c r="C7" s="5" t="s">
        <v>120</v>
      </c>
      <c r="D7" s="15">
        <v>2136</v>
      </c>
      <c r="E7" s="15">
        <v>2265</v>
      </c>
      <c r="F7" s="15">
        <v>2454</v>
      </c>
      <c r="G7" s="15">
        <v>2550</v>
      </c>
      <c r="H7" s="15">
        <v>2595</v>
      </c>
      <c r="I7" s="15">
        <v>2544</v>
      </c>
      <c r="J7" s="15">
        <v>2541</v>
      </c>
      <c r="K7" s="15">
        <v>2409</v>
      </c>
      <c r="L7" s="15">
        <v>2277</v>
      </c>
      <c r="M7" s="15">
        <v>2121</v>
      </c>
      <c r="N7" s="15">
        <v>2124</v>
      </c>
      <c r="O7" s="15">
        <v>2244</v>
      </c>
      <c r="P7" s="15">
        <v>2394</v>
      </c>
      <c r="Q7" s="15">
        <v>2346</v>
      </c>
      <c r="R7" s="15">
        <v>2514</v>
      </c>
      <c r="S7" s="15">
        <v>2769</v>
      </c>
      <c r="T7" s="15">
        <v>2994</v>
      </c>
      <c r="U7" s="15">
        <v>3177</v>
      </c>
      <c r="V7" s="15">
        <v>3285</v>
      </c>
      <c r="W7" s="15">
        <v>3429</v>
      </c>
      <c r="X7" s="15">
        <v>3507</v>
      </c>
      <c r="Y7" s="15">
        <v>3870</v>
      </c>
      <c r="Z7" s="15">
        <v>3942</v>
      </c>
    </row>
    <row r="8" spans="1:26">
      <c r="C8" s="5" t="s">
        <v>121</v>
      </c>
      <c r="D8" s="15">
        <v>999</v>
      </c>
      <c r="E8" s="15">
        <v>1089</v>
      </c>
      <c r="F8" s="15">
        <v>1098</v>
      </c>
      <c r="G8" s="15">
        <v>1164</v>
      </c>
      <c r="H8" s="15">
        <v>1335</v>
      </c>
      <c r="I8" s="15">
        <v>1425</v>
      </c>
      <c r="J8" s="15">
        <v>1437</v>
      </c>
      <c r="K8" s="15">
        <v>1557</v>
      </c>
      <c r="L8" s="15">
        <v>1584</v>
      </c>
      <c r="M8" s="15">
        <v>1581</v>
      </c>
      <c r="N8" s="15">
        <v>1599</v>
      </c>
      <c r="O8" s="15">
        <v>1614</v>
      </c>
      <c r="P8" s="15">
        <v>1851</v>
      </c>
      <c r="Q8" s="15">
        <v>1839</v>
      </c>
      <c r="R8" s="15">
        <v>1923</v>
      </c>
      <c r="S8" s="15">
        <v>2229</v>
      </c>
      <c r="T8" s="15">
        <v>2370</v>
      </c>
      <c r="U8" s="15">
        <v>2499</v>
      </c>
      <c r="V8" s="15">
        <v>2649</v>
      </c>
      <c r="W8" s="15">
        <v>2799</v>
      </c>
      <c r="X8" s="15">
        <v>2958</v>
      </c>
      <c r="Y8" s="15">
        <v>3192</v>
      </c>
      <c r="Z8" s="15">
        <v>3249</v>
      </c>
    </row>
    <row r="10" spans="1:26">
      <c r="B10" t="s">
        <v>62</v>
      </c>
      <c r="C10" t="s">
        <v>1</v>
      </c>
      <c r="D10">
        <v>1992</v>
      </c>
      <c r="E10">
        <v>1993</v>
      </c>
      <c r="F10">
        <v>1994</v>
      </c>
      <c r="G10">
        <v>1995</v>
      </c>
      <c r="H10">
        <v>1996</v>
      </c>
      <c r="I10">
        <v>1997</v>
      </c>
      <c r="J10">
        <v>1998</v>
      </c>
      <c r="K10">
        <v>1999</v>
      </c>
      <c r="L10">
        <v>2000</v>
      </c>
      <c r="M10">
        <v>2001</v>
      </c>
      <c r="N10">
        <v>2002</v>
      </c>
      <c r="O10">
        <v>2003</v>
      </c>
      <c r="P10">
        <v>2004</v>
      </c>
      <c r="Q10">
        <v>2005</v>
      </c>
      <c r="R10">
        <v>2006</v>
      </c>
      <c r="S10">
        <v>2007</v>
      </c>
      <c r="T10">
        <v>2008</v>
      </c>
      <c r="U10">
        <v>2009</v>
      </c>
      <c r="V10">
        <v>2010</v>
      </c>
      <c r="W10">
        <v>2011</v>
      </c>
      <c r="X10">
        <v>2012</v>
      </c>
      <c r="Y10">
        <v>2013</v>
      </c>
      <c r="Z10">
        <v>2014</v>
      </c>
    </row>
    <row r="11" spans="1:26">
      <c r="C11" t="s">
        <v>63</v>
      </c>
      <c r="D11" s="20">
        <v>47.823402284655756</v>
      </c>
      <c r="E11" s="20">
        <v>48.609309698803862</v>
      </c>
      <c r="F11" s="20">
        <v>48.802479571710336</v>
      </c>
      <c r="G11" s="20">
        <v>50.386290209299055</v>
      </c>
      <c r="H11" s="20">
        <v>50.932368494294465</v>
      </c>
      <c r="I11" s="20">
        <v>50.928792569659443</v>
      </c>
      <c r="J11" s="20">
        <v>52.274584581857809</v>
      </c>
      <c r="K11" s="20">
        <v>51.798375660693566</v>
      </c>
      <c r="L11" s="20">
        <v>52.984150569588905</v>
      </c>
      <c r="M11" s="20">
        <v>52.304729811048254</v>
      </c>
      <c r="N11" s="20">
        <v>52.568044641840338</v>
      </c>
      <c r="O11" s="20">
        <v>52.107873527588346</v>
      </c>
      <c r="P11" s="20">
        <v>51.804004798375935</v>
      </c>
      <c r="Q11" s="20">
        <v>51.910215300045806</v>
      </c>
      <c r="R11" s="20">
        <v>53.071144498453378</v>
      </c>
      <c r="S11" s="20">
        <v>53.920386007237632</v>
      </c>
      <c r="T11" s="20">
        <v>54.71005423445974</v>
      </c>
      <c r="U11" s="20">
        <v>55.518185373484549</v>
      </c>
      <c r="V11" s="20">
        <v>55.47884841363102</v>
      </c>
      <c r="W11" s="20">
        <v>55.482768442039308</v>
      </c>
      <c r="X11" s="20">
        <f>X6/(X5+X6)*100</f>
        <v>55.303997312730935</v>
      </c>
      <c r="Y11" s="20">
        <f t="shared" ref="Y11:Z11" si="0">Y6/(Y5+Y6)*100</f>
        <v>55.488789817148017</v>
      </c>
      <c r="Z11" s="20">
        <f t="shared" si="0"/>
        <v>55.210546045233031</v>
      </c>
    </row>
    <row r="12" spans="1:26">
      <c r="C12" t="s">
        <v>5</v>
      </c>
      <c r="D12" s="20">
        <v>31.866028708133971</v>
      </c>
      <c r="E12" s="20">
        <v>32.468694096601077</v>
      </c>
      <c r="F12" s="20">
        <v>30.912162162162161</v>
      </c>
      <c r="G12" s="20">
        <v>31.340872374798064</v>
      </c>
      <c r="H12" s="20">
        <v>33.969465648854964</v>
      </c>
      <c r="I12" s="20">
        <v>35.903250188964478</v>
      </c>
      <c r="J12" s="20">
        <v>36.1236802413273</v>
      </c>
      <c r="K12" s="20">
        <v>39.258698940998485</v>
      </c>
      <c r="L12" s="20">
        <v>41.025641025641022</v>
      </c>
      <c r="M12" s="20">
        <v>42.706645056726096</v>
      </c>
      <c r="N12" s="20">
        <v>42.949234488315874</v>
      </c>
      <c r="O12" s="20">
        <v>41.835147744945566</v>
      </c>
      <c r="P12" s="20">
        <v>43.604240282685517</v>
      </c>
      <c r="Q12" s="20">
        <v>43.942652329749102</v>
      </c>
      <c r="R12" s="20">
        <v>43.340094658553078</v>
      </c>
      <c r="S12" s="20">
        <v>44.597839135654262</v>
      </c>
      <c r="T12" s="20">
        <v>44.183445190156604</v>
      </c>
      <c r="U12" s="20">
        <v>44.027484143763211</v>
      </c>
      <c r="V12" s="20">
        <v>44.641051567239636</v>
      </c>
      <c r="W12" s="20">
        <v>44.942196531791907</v>
      </c>
      <c r="X12" s="20">
        <f>X8/(X8+X7)*100</f>
        <v>45.754060324825986</v>
      </c>
      <c r="Y12" s="20">
        <f t="shared" ref="Y12:Z12" si="1">Y8/(Y8+Y7)*100</f>
        <v>45.19966015293118</v>
      </c>
      <c r="Z12" s="20">
        <f t="shared" si="1"/>
        <v>45.181476846057571</v>
      </c>
    </row>
    <row r="16" spans="1:26">
      <c r="S16" s="15"/>
      <c r="T16" s="15"/>
      <c r="U16" s="15"/>
      <c r="V16" s="15"/>
      <c r="W16" s="15"/>
      <c r="X16" s="15"/>
      <c r="Y16" s="15"/>
      <c r="Z16" s="15"/>
    </row>
    <row r="17" spans="19:26">
      <c r="S17" s="15"/>
      <c r="T17" s="15"/>
      <c r="U17" s="15"/>
      <c r="V17" s="15"/>
      <c r="W17" s="15"/>
      <c r="X17" s="15"/>
      <c r="Y17" s="15"/>
      <c r="Z17" s="15"/>
    </row>
    <row r="18" spans="19:26">
      <c r="S18" s="15"/>
      <c r="T18" s="15"/>
      <c r="U18" s="15"/>
      <c r="V18" s="15"/>
      <c r="W18" s="15"/>
      <c r="X18" s="15"/>
      <c r="Y18" s="15"/>
      <c r="Z18" s="15"/>
    </row>
    <row r="19" spans="19:26">
      <c r="S19" s="15"/>
      <c r="T19" s="15"/>
      <c r="U19" s="15"/>
      <c r="V19" s="15"/>
      <c r="W19" s="15"/>
      <c r="X19" s="15"/>
      <c r="Y19" s="15"/>
      <c r="Z19" s="15"/>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zoomScale="70" zoomScaleNormal="70" zoomScalePageLayoutView="70" workbookViewId="0">
      <selection activeCell="S1" sqref="S1:S1048576"/>
    </sheetView>
  </sheetViews>
  <sheetFormatPr baseColWidth="10" defaultColWidth="8.83203125" defaultRowHeight="14" x14ac:dyDescent="0"/>
  <sheetData>
    <row r="1" spans="1:2">
      <c r="A1" s="1" t="s">
        <v>310</v>
      </c>
      <c r="B1" s="1"/>
    </row>
    <row r="2" spans="1:2">
      <c r="A2" s="1" t="s">
        <v>148</v>
      </c>
      <c r="B2" s="1"/>
    </row>
  </sheetData>
  <pageMargins left="0.7" right="0.7" top="0.75" bottom="0.75" header="0.3" footer="0.3"/>
  <drawing r:id="rId1"/>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70" zoomScaleNormal="70" zoomScalePageLayoutView="70" workbookViewId="0"/>
  </sheetViews>
  <sheetFormatPr baseColWidth="10" defaultColWidth="8.83203125" defaultRowHeight="14" x14ac:dyDescent="0"/>
  <sheetData>
    <row r="1" spans="1:1">
      <c r="A1" t="s">
        <v>322</v>
      </c>
    </row>
  </sheetData>
  <pageMargins left="0.7" right="0.7" top="0.75" bottom="0.75" header="0.3" footer="0.3"/>
  <drawing r:id="rId1"/>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9"/>
  <sheetViews>
    <sheetView topLeftCell="P8" zoomScale="80" zoomScaleNormal="80" zoomScalePageLayoutView="80" workbookViewId="0">
      <selection activeCell="AC26" sqref="AC26:AM48"/>
    </sheetView>
  </sheetViews>
  <sheetFormatPr baseColWidth="10" defaultColWidth="8.83203125" defaultRowHeight="14" x14ac:dyDescent="0"/>
  <cols>
    <col min="2" max="2" width="13.5" customWidth="1"/>
  </cols>
  <sheetData>
    <row r="1" spans="1:37">
      <c r="A1" t="s">
        <v>297</v>
      </c>
    </row>
    <row r="3" spans="1:37">
      <c r="B3" s="2" t="s">
        <v>213</v>
      </c>
    </row>
    <row r="4" spans="1:37">
      <c r="B4" s="15"/>
      <c r="C4" s="15"/>
      <c r="D4" s="15" t="s">
        <v>1</v>
      </c>
      <c r="E4" s="15" t="s">
        <v>6</v>
      </c>
      <c r="F4" s="15" t="s">
        <v>7</v>
      </c>
      <c r="G4" s="15" t="s">
        <v>8</v>
      </c>
      <c r="H4" s="15" t="s">
        <v>9</v>
      </c>
      <c r="I4" s="15" t="s">
        <v>10</v>
      </c>
      <c r="J4" s="15" t="s">
        <v>11</v>
      </c>
      <c r="K4" s="15" t="s">
        <v>12</v>
      </c>
      <c r="L4" s="15" t="s">
        <v>13</v>
      </c>
      <c r="M4" s="15" t="s">
        <v>14</v>
      </c>
      <c r="N4" s="15" t="s">
        <v>15</v>
      </c>
      <c r="O4" s="15" t="s">
        <v>16</v>
      </c>
      <c r="P4" s="15" t="s">
        <v>17</v>
      </c>
      <c r="Q4" s="15" t="s">
        <v>18</v>
      </c>
      <c r="R4" s="15" t="s">
        <v>19</v>
      </c>
      <c r="S4" s="15" t="s">
        <v>20</v>
      </c>
      <c r="T4" s="15" t="s">
        <v>21</v>
      </c>
      <c r="U4" s="15" t="s">
        <v>22</v>
      </c>
      <c r="V4" s="15" t="s">
        <v>23</v>
      </c>
      <c r="W4" s="15" t="s">
        <v>24</v>
      </c>
      <c r="X4" s="15" t="s">
        <v>25</v>
      </c>
      <c r="Y4" s="15" t="s">
        <v>26</v>
      </c>
      <c r="Z4" s="15" t="s">
        <v>31</v>
      </c>
      <c r="AA4">
        <v>2014</v>
      </c>
    </row>
    <row r="5" spans="1:37">
      <c r="B5" s="15"/>
      <c r="C5" s="15"/>
      <c r="D5" s="15" t="s">
        <v>30</v>
      </c>
      <c r="E5" s="15"/>
      <c r="F5" s="15"/>
      <c r="G5" s="15"/>
      <c r="H5" s="15"/>
      <c r="I5" s="15"/>
      <c r="J5" s="15"/>
      <c r="K5" s="15"/>
      <c r="L5" s="15"/>
      <c r="M5" s="15"/>
      <c r="N5" s="15"/>
      <c r="O5" s="15"/>
      <c r="P5" s="15"/>
      <c r="Q5" s="15"/>
      <c r="R5" s="15"/>
      <c r="S5" s="15"/>
      <c r="T5" s="15"/>
      <c r="U5" s="15"/>
      <c r="V5" s="15"/>
      <c r="W5" s="15"/>
      <c r="X5" s="15"/>
      <c r="Y5" s="15"/>
      <c r="Z5" s="15"/>
    </row>
    <row r="6" spans="1:37" ht="25">
      <c r="B6" s="44" t="s">
        <v>189</v>
      </c>
      <c r="C6" s="45" t="s">
        <v>32</v>
      </c>
      <c r="D6" s="15" t="s">
        <v>49</v>
      </c>
      <c r="E6" s="15">
        <v>10140</v>
      </c>
      <c r="F6" s="15">
        <v>10698</v>
      </c>
      <c r="G6" s="15">
        <v>10902</v>
      </c>
      <c r="H6" s="15">
        <v>10596</v>
      </c>
      <c r="I6" s="15">
        <v>10578</v>
      </c>
      <c r="J6" s="15">
        <v>10461</v>
      </c>
      <c r="K6" s="15">
        <v>10512</v>
      </c>
      <c r="L6" s="15">
        <v>11217</v>
      </c>
      <c r="M6" s="15">
        <v>11391</v>
      </c>
      <c r="N6" s="15">
        <v>11889</v>
      </c>
      <c r="O6" s="15">
        <v>12495</v>
      </c>
      <c r="P6" s="15">
        <v>13905</v>
      </c>
      <c r="Q6" s="15">
        <v>15669</v>
      </c>
      <c r="R6" s="15">
        <v>15747</v>
      </c>
      <c r="S6" s="15">
        <v>15927</v>
      </c>
      <c r="T6" s="15">
        <v>16044</v>
      </c>
      <c r="U6" s="15">
        <v>16284</v>
      </c>
      <c r="V6" s="15">
        <v>17061</v>
      </c>
      <c r="W6" s="15">
        <v>18189</v>
      </c>
      <c r="X6" s="15">
        <v>18762</v>
      </c>
      <c r="Y6" s="15">
        <v>19959</v>
      </c>
      <c r="Z6" s="15">
        <v>20667</v>
      </c>
      <c r="AA6" s="15">
        <v>21507</v>
      </c>
      <c r="AD6" s="15"/>
      <c r="AE6" s="15"/>
      <c r="AF6" s="15"/>
      <c r="AG6" s="15"/>
      <c r="AH6" s="15"/>
      <c r="AI6" s="15"/>
      <c r="AJ6" s="15"/>
      <c r="AK6" s="15"/>
    </row>
    <row r="7" spans="1:37">
      <c r="B7" s="15"/>
      <c r="C7" s="15"/>
      <c r="D7" s="15" t="s">
        <v>50</v>
      </c>
      <c r="E7" s="15">
        <v>9294</v>
      </c>
      <c r="F7" s="15">
        <v>10119</v>
      </c>
      <c r="G7" s="15">
        <v>10392</v>
      </c>
      <c r="H7" s="15">
        <v>10761</v>
      </c>
      <c r="I7" s="15">
        <v>10980</v>
      </c>
      <c r="J7" s="15">
        <v>10857</v>
      </c>
      <c r="K7" s="15">
        <v>11514</v>
      </c>
      <c r="L7" s="15">
        <v>12054</v>
      </c>
      <c r="M7" s="15">
        <v>12837</v>
      </c>
      <c r="N7" s="15">
        <v>13038</v>
      </c>
      <c r="O7" s="15">
        <v>13848</v>
      </c>
      <c r="P7" s="15">
        <v>15129</v>
      </c>
      <c r="Q7" s="15">
        <v>16839</v>
      </c>
      <c r="R7" s="15">
        <v>16998</v>
      </c>
      <c r="S7" s="15">
        <v>18012</v>
      </c>
      <c r="T7" s="15">
        <v>18771</v>
      </c>
      <c r="U7" s="15">
        <v>19671</v>
      </c>
      <c r="V7" s="15">
        <v>21294</v>
      </c>
      <c r="W7" s="15">
        <v>22662</v>
      </c>
      <c r="X7" s="15">
        <v>23385</v>
      </c>
      <c r="Y7" s="15">
        <v>24696</v>
      </c>
      <c r="Z7" s="15">
        <v>25764</v>
      </c>
      <c r="AA7" s="15">
        <v>26511</v>
      </c>
      <c r="AD7" s="15"/>
      <c r="AE7" s="15"/>
      <c r="AF7" s="15"/>
      <c r="AG7" s="15"/>
      <c r="AH7" s="15"/>
      <c r="AI7" s="15"/>
      <c r="AJ7" s="15"/>
      <c r="AK7" s="15"/>
    </row>
    <row r="8" spans="1:37">
      <c r="B8" s="15"/>
      <c r="C8" s="15" t="s">
        <v>60</v>
      </c>
      <c r="D8" s="15" t="s">
        <v>49</v>
      </c>
      <c r="E8" s="15">
        <v>120</v>
      </c>
      <c r="F8" s="15">
        <v>132</v>
      </c>
      <c r="G8" s="15">
        <v>117</v>
      </c>
      <c r="H8" s="15">
        <v>108</v>
      </c>
      <c r="I8" s="15">
        <v>123</v>
      </c>
      <c r="J8" s="15">
        <v>129</v>
      </c>
      <c r="K8" s="15">
        <v>135</v>
      </c>
      <c r="L8" s="15">
        <v>156</v>
      </c>
      <c r="M8" s="15">
        <v>174</v>
      </c>
      <c r="N8" s="15">
        <v>135</v>
      </c>
      <c r="O8" s="15">
        <v>162</v>
      </c>
      <c r="P8" s="15">
        <v>168</v>
      </c>
      <c r="Q8" s="15">
        <v>219</v>
      </c>
      <c r="R8" s="15">
        <v>186</v>
      </c>
      <c r="S8" s="15">
        <v>240</v>
      </c>
      <c r="T8" s="15">
        <v>231</v>
      </c>
      <c r="U8" s="15">
        <v>198</v>
      </c>
      <c r="V8" s="15">
        <v>237</v>
      </c>
      <c r="W8" s="15">
        <v>222</v>
      </c>
      <c r="X8" s="15">
        <v>276</v>
      </c>
      <c r="Y8" s="15">
        <v>288</v>
      </c>
      <c r="Z8" s="15">
        <v>303</v>
      </c>
      <c r="AA8" s="15">
        <v>360</v>
      </c>
      <c r="AD8" s="15"/>
      <c r="AE8" s="15"/>
      <c r="AF8" s="15"/>
      <c r="AG8" s="15"/>
      <c r="AH8" s="15"/>
      <c r="AI8" s="15"/>
      <c r="AJ8" s="15"/>
      <c r="AK8" s="15"/>
    </row>
    <row r="9" spans="1:37">
      <c r="B9" s="15"/>
      <c r="C9" s="15"/>
      <c r="D9" s="15" t="s">
        <v>50</v>
      </c>
      <c r="E9" s="15">
        <v>87</v>
      </c>
      <c r="F9" s="15">
        <v>132</v>
      </c>
      <c r="G9" s="15">
        <v>105</v>
      </c>
      <c r="H9" s="15">
        <v>141</v>
      </c>
      <c r="I9" s="15">
        <v>120</v>
      </c>
      <c r="J9" s="15">
        <v>141</v>
      </c>
      <c r="K9" s="15">
        <v>156</v>
      </c>
      <c r="L9" s="15">
        <v>195</v>
      </c>
      <c r="M9" s="15">
        <v>219</v>
      </c>
      <c r="N9" s="15">
        <v>192</v>
      </c>
      <c r="O9" s="15">
        <v>201</v>
      </c>
      <c r="P9" s="15">
        <v>207</v>
      </c>
      <c r="Q9" s="15">
        <v>264</v>
      </c>
      <c r="R9" s="15">
        <v>240</v>
      </c>
      <c r="S9" s="15">
        <v>306</v>
      </c>
      <c r="T9" s="15">
        <v>300</v>
      </c>
      <c r="U9" s="15">
        <v>279</v>
      </c>
      <c r="V9" s="15">
        <v>309</v>
      </c>
      <c r="W9" s="15">
        <v>336</v>
      </c>
      <c r="X9" s="15">
        <v>408</v>
      </c>
      <c r="Y9" s="15">
        <v>435</v>
      </c>
      <c r="Z9" s="15">
        <v>447</v>
      </c>
      <c r="AA9" s="15">
        <v>453</v>
      </c>
      <c r="AD9" s="15"/>
      <c r="AE9" s="15"/>
      <c r="AF9" s="15"/>
      <c r="AG9" s="15"/>
      <c r="AH9" s="15"/>
      <c r="AI9" s="15"/>
      <c r="AJ9" s="15"/>
      <c r="AK9" s="15"/>
    </row>
    <row r="10" spans="1:37">
      <c r="B10" s="15"/>
      <c r="C10" s="15" t="s">
        <v>33</v>
      </c>
      <c r="D10" s="15" t="s">
        <v>49</v>
      </c>
      <c r="E10" s="15">
        <v>3</v>
      </c>
      <c r="F10" s="15">
        <v>6</v>
      </c>
      <c r="G10" s="15">
        <v>6</v>
      </c>
      <c r="H10" s="15">
        <v>0</v>
      </c>
      <c r="I10" s="15">
        <v>3</v>
      </c>
      <c r="J10" s="15">
        <v>6</v>
      </c>
      <c r="K10" s="15">
        <v>3</v>
      </c>
      <c r="L10" s="15">
        <v>3</v>
      </c>
      <c r="M10" s="15">
        <v>6</v>
      </c>
      <c r="N10" s="15">
        <v>0</v>
      </c>
      <c r="O10" s="15">
        <v>12</v>
      </c>
      <c r="P10" s="15">
        <v>3</v>
      </c>
      <c r="Q10" s="15">
        <v>9</v>
      </c>
      <c r="R10" s="15">
        <v>6</v>
      </c>
      <c r="S10" s="15">
        <v>33</v>
      </c>
      <c r="T10" s="15">
        <v>12</v>
      </c>
      <c r="U10" s="15">
        <v>18</v>
      </c>
      <c r="V10" s="15">
        <v>12</v>
      </c>
      <c r="W10" s="15">
        <v>12</v>
      </c>
      <c r="X10" s="15">
        <v>36</v>
      </c>
      <c r="Y10" s="15">
        <v>30</v>
      </c>
      <c r="Z10" s="15">
        <v>33</v>
      </c>
      <c r="AA10" s="15">
        <v>27</v>
      </c>
      <c r="AD10" s="15"/>
      <c r="AE10" s="15"/>
      <c r="AF10" s="15"/>
      <c r="AG10" s="15"/>
      <c r="AH10" s="15"/>
      <c r="AI10" s="15"/>
      <c r="AJ10" s="15"/>
      <c r="AK10" s="15"/>
    </row>
    <row r="11" spans="1:37">
      <c r="B11" s="15"/>
      <c r="C11" s="15"/>
      <c r="D11" s="15" t="s">
        <v>50</v>
      </c>
      <c r="E11" s="15">
        <v>6</v>
      </c>
      <c r="F11" s="15">
        <v>9</v>
      </c>
      <c r="G11" s="15">
        <v>3</v>
      </c>
      <c r="H11" s="15">
        <v>3</v>
      </c>
      <c r="I11" s="15">
        <v>6</v>
      </c>
      <c r="J11" s="15">
        <v>0</v>
      </c>
      <c r="K11" s="15">
        <v>3</v>
      </c>
      <c r="L11" s="15">
        <v>6</v>
      </c>
      <c r="M11" s="15">
        <v>6</v>
      </c>
      <c r="N11" s="15">
        <v>15</v>
      </c>
      <c r="O11" s="15">
        <v>15</v>
      </c>
      <c r="P11" s="15">
        <v>15</v>
      </c>
      <c r="Q11" s="15">
        <v>21</v>
      </c>
      <c r="R11" s="15">
        <v>18</v>
      </c>
      <c r="S11" s="15">
        <v>51</v>
      </c>
      <c r="T11" s="15">
        <v>33</v>
      </c>
      <c r="U11" s="15">
        <v>45</v>
      </c>
      <c r="V11" s="15">
        <v>66</v>
      </c>
      <c r="W11" s="15">
        <v>30</v>
      </c>
      <c r="X11" s="15">
        <v>72</v>
      </c>
      <c r="Y11" s="15">
        <v>48</v>
      </c>
      <c r="Z11" s="15">
        <v>60</v>
      </c>
      <c r="AA11" s="15">
        <v>51</v>
      </c>
      <c r="AD11" s="15"/>
      <c r="AE11" s="15"/>
      <c r="AF11" s="15"/>
      <c r="AG11" s="15"/>
      <c r="AH11" s="15"/>
      <c r="AI11" s="15"/>
      <c r="AJ11" s="15"/>
      <c r="AK11" s="15"/>
    </row>
    <row r="12" spans="1:37">
      <c r="B12" s="15"/>
      <c r="C12" s="15" t="s">
        <v>34</v>
      </c>
      <c r="D12" s="15" t="s">
        <v>49</v>
      </c>
      <c r="E12" s="15">
        <v>462</v>
      </c>
      <c r="F12" s="15">
        <v>450</v>
      </c>
      <c r="G12" s="15">
        <v>477</v>
      </c>
      <c r="H12" s="15">
        <v>447</v>
      </c>
      <c r="I12" s="15">
        <v>420</v>
      </c>
      <c r="J12" s="15">
        <v>429</v>
      </c>
      <c r="K12" s="15">
        <v>399</v>
      </c>
      <c r="L12" s="15">
        <v>513</v>
      </c>
      <c r="M12" s="15">
        <v>408</v>
      </c>
      <c r="N12" s="15">
        <v>444</v>
      </c>
      <c r="O12" s="15">
        <v>498</v>
      </c>
      <c r="P12" s="15">
        <v>603</v>
      </c>
      <c r="Q12" s="15">
        <v>729</v>
      </c>
      <c r="R12" s="15">
        <v>750</v>
      </c>
      <c r="S12" s="15">
        <v>711</v>
      </c>
      <c r="T12" s="15">
        <v>621</v>
      </c>
      <c r="U12" s="15">
        <v>690</v>
      </c>
      <c r="V12" s="15">
        <v>633</v>
      </c>
      <c r="W12" s="15">
        <v>720</v>
      </c>
      <c r="X12" s="15">
        <v>741</v>
      </c>
      <c r="Y12" s="15">
        <v>711</v>
      </c>
      <c r="Z12" s="15">
        <v>789</v>
      </c>
      <c r="AA12" s="15">
        <v>864</v>
      </c>
      <c r="AD12" s="15"/>
      <c r="AE12" s="15"/>
      <c r="AF12" s="15"/>
      <c r="AG12" s="15"/>
      <c r="AH12" s="15"/>
      <c r="AI12" s="15"/>
      <c r="AJ12" s="15"/>
      <c r="AK12" s="15"/>
    </row>
    <row r="13" spans="1:37">
      <c r="B13" s="15"/>
      <c r="C13" s="15"/>
      <c r="D13" s="15" t="s">
        <v>50</v>
      </c>
      <c r="E13" s="15">
        <v>570</v>
      </c>
      <c r="F13" s="15">
        <v>564</v>
      </c>
      <c r="G13" s="15">
        <v>576</v>
      </c>
      <c r="H13" s="15">
        <v>609</v>
      </c>
      <c r="I13" s="15">
        <v>558</v>
      </c>
      <c r="J13" s="15">
        <v>558</v>
      </c>
      <c r="K13" s="15">
        <v>495</v>
      </c>
      <c r="L13" s="15">
        <v>663</v>
      </c>
      <c r="M13" s="15">
        <v>645</v>
      </c>
      <c r="N13" s="15">
        <v>741</v>
      </c>
      <c r="O13" s="15">
        <v>759</v>
      </c>
      <c r="P13" s="15">
        <v>840</v>
      </c>
      <c r="Q13" s="15">
        <v>1059</v>
      </c>
      <c r="R13" s="15">
        <v>1023</v>
      </c>
      <c r="S13" s="15">
        <v>1104</v>
      </c>
      <c r="T13" s="15">
        <v>1101</v>
      </c>
      <c r="U13" s="15">
        <v>1248</v>
      </c>
      <c r="V13" s="15">
        <v>1218</v>
      </c>
      <c r="W13" s="15">
        <v>1260</v>
      </c>
      <c r="X13" s="15">
        <v>1293</v>
      </c>
      <c r="Y13" s="15">
        <v>1296</v>
      </c>
      <c r="Z13" s="15">
        <v>1269</v>
      </c>
      <c r="AA13" s="15">
        <v>1305</v>
      </c>
      <c r="AD13" s="15"/>
      <c r="AE13" s="15"/>
      <c r="AF13" s="15"/>
      <c r="AG13" s="15"/>
      <c r="AH13" s="15"/>
      <c r="AI13" s="15"/>
      <c r="AJ13" s="15"/>
      <c r="AK13" s="15"/>
    </row>
    <row r="14" spans="1:37">
      <c r="B14" s="15"/>
      <c r="C14" s="15" t="s">
        <v>35</v>
      </c>
      <c r="D14" s="15" t="s">
        <v>49</v>
      </c>
      <c r="E14" s="15">
        <v>189</v>
      </c>
      <c r="F14" s="15">
        <v>195</v>
      </c>
      <c r="G14" s="15">
        <v>198</v>
      </c>
      <c r="H14" s="15">
        <v>186</v>
      </c>
      <c r="I14" s="15">
        <v>210</v>
      </c>
      <c r="J14" s="15">
        <v>201</v>
      </c>
      <c r="K14" s="15">
        <v>165</v>
      </c>
      <c r="L14" s="15">
        <v>168</v>
      </c>
      <c r="M14" s="15">
        <v>198</v>
      </c>
      <c r="N14" s="15">
        <v>192</v>
      </c>
      <c r="O14" s="15">
        <v>207</v>
      </c>
      <c r="P14" s="15">
        <v>216</v>
      </c>
      <c r="Q14" s="15">
        <v>261</v>
      </c>
      <c r="R14" s="15">
        <v>288</v>
      </c>
      <c r="S14" s="15">
        <v>225</v>
      </c>
      <c r="T14" s="15">
        <v>210</v>
      </c>
      <c r="U14" s="15">
        <v>246</v>
      </c>
      <c r="V14" s="15">
        <v>264</v>
      </c>
      <c r="W14" s="15">
        <v>243</v>
      </c>
      <c r="X14" s="15">
        <v>258</v>
      </c>
      <c r="Y14" s="15">
        <v>351</v>
      </c>
      <c r="Z14" s="15">
        <v>300</v>
      </c>
      <c r="AA14" s="15">
        <v>339</v>
      </c>
      <c r="AD14" s="15"/>
      <c r="AE14" s="15"/>
      <c r="AF14" s="15"/>
      <c r="AG14" s="15"/>
      <c r="AH14" s="15"/>
      <c r="AI14" s="15"/>
      <c r="AJ14" s="15"/>
      <c r="AK14" s="15"/>
    </row>
    <row r="15" spans="1:37">
      <c r="B15" s="15"/>
      <c r="C15" s="15"/>
      <c r="D15" s="15" t="s">
        <v>50</v>
      </c>
      <c r="E15" s="15">
        <v>174</v>
      </c>
      <c r="F15" s="15">
        <v>192</v>
      </c>
      <c r="G15" s="15">
        <v>165</v>
      </c>
      <c r="H15" s="15">
        <v>213</v>
      </c>
      <c r="I15" s="15">
        <v>207</v>
      </c>
      <c r="J15" s="15">
        <v>204</v>
      </c>
      <c r="K15" s="15">
        <v>201</v>
      </c>
      <c r="L15" s="15">
        <v>195</v>
      </c>
      <c r="M15" s="15">
        <v>213</v>
      </c>
      <c r="N15" s="15">
        <v>210</v>
      </c>
      <c r="O15" s="15">
        <v>213</v>
      </c>
      <c r="P15" s="15">
        <v>213</v>
      </c>
      <c r="Q15" s="15">
        <v>258</v>
      </c>
      <c r="R15" s="15">
        <v>249</v>
      </c>
      <c r="S15" s="15">
        <v>264</v>
      </c>
      <c r="T15" s="15">
        <v>294</v>
      </c>
      <c r="U15" s="15">
        <v>297</v>
      </c>
      <c r="V15" s="15">
        <v>327</v>
      </c>
      <c r="W15" s="15">
        <v>294</v>
      </c>
      <c r="X15" s="15">
        <v>315</v>
      </c>
      <c r="Y15" s="15">
        <v>375</v>
      </c>
      <c r="Z15" s="15">
        <v>366</v>
      </c>
      <c r="AA15" s="15">
        <v>369</v>
      </c>
      <c r="AD15" s="15"/>
      <c r="AE15" s="15"/>
      <c r="AF15" s="15"/>
      <c r="AG15" s="15"/>
      <c r="AH15" s="15"/>
      <c r="AI15" s="15"/>
      <c r="AJ15" s="15"/>
      <c r="AK15" s="15"/>
    </row>
    <row r="16" spans="1:37">
      <c r="B16" s="15"/>
      <c r="C16" s="15" t="s">
        <v>36</v>
      </c>
      <c r="D16" s="15" t="s">
        <v>49</v>
      </c>
      <c r="E16" s="15">
        <v>3012</v>
      </c>
      <c r="F16" s="15">
        <v>3117</v>
      </c>
      <c r="G16" s="15">
        <v>3240</v>
      </c>
      <c r="H16" s="15">
        <v>3174</v>
      </c>
      <c r="I16" s="15">
        <v>3279</v>
      </c>
      <c r="J16" s="15">
        <v>3240</v>
      </c>
      <c r="K16" s="15">
        <v>3255</v>
      </c>
      <c r="L16" s="15">
        <v>3294</v>
      </c>
      <c r="M16" s="15">
        <v>3618</v>
      </c>
      <c r="N16" s="15">
        <v>3756</v>
      </c>
      <c r="O16" s="15">
        <v>3969</v>
      </c>
      <c r="P16" s="15">
        <v>4635</v>
      </c>
      <c r="Q16" s="15">
        <v>4929</v>
      </c>
      <c r="R16" s="15">
        <v>5172</v>
      </c>
      <c r="S16" s="15">
        <v>5172</v>
      </c>
      <c r="T16" s="15">
        <v>4899</v>
      </c>
      <c r="U16" s="15">
        <v>5103</v>
      </c>
      <c r="V16" s="15">
        <v>4878</v>
      </c>
      <c r="W16" s="15">
        <v>5064</v>
      </c>
      <c r="X16" s="15">
        <v>5169</v>
      </c>
      <c r="Y16" s="15">
        <v>5412</v>
      </c>
      <c r="Z16" s="15">
        <v>5727</v>
      </c>
      <c r="AA16" s="15">
        <v>5910</v>
      </c>
      <c r="AD16" s="15"/>
      <c r="AE16" s="15"/>
      <c r="AF16" s="15"/>
      <c r="AG16" s="15"/>
      <c r="AH16" s="15"/>
      <c r="AI16" s="15"/>
      <c r="AJ16" s="15"/>
      <c r="AK16" s="15"/>
    </row>
    <row r="17" spans="2:39">
      <c r="B17" s="15"/>
      <c r="C17" s="15"/>
      <c r="D17" s="15" t="s">
        <v>50</v>
      </c>
      <c r="E17" s="15">
        <v>2775</v>
      </c>
      <c r="F17" s="15">
        <v>2964</v>
      </c>
      <c r="G17" s="15">
        <v>3234</v>
      </c>
      <c r="H17" s="15">
        <v>3246</v>
      </c>
      <c r="I17" s="15">
        <v>3387</v>
      </c>
      <c r="J17" s="15">
        <v>3333</v>
      </c>
      <c r="K17" s="15">
        <v>3513</v>
      </c>
      <c r="L17" s="15">
        <v>3519</v>
      </c>
      <c r="M17" s="15">
        <v>3852</v>
      </c>
      <c r="N17" s="15">
        <v>3918</v>
      </c>
      <c r="O17" s="15">
        <v>3975</v>
      </c>
      <c r="P17" s="15">
        <v>4368</v>
      </c>
      <c r="Q17" s="15">
        <v>4587</v>
      </c>
      <c r="R17" s="15">
        <v>4830</v>
      </c>
      <c r="S17" s="15">
        <v>4752</v>
      </c>
      <c r="T17" s="15">
        <v>5076</v>
      </c>
      <c r="U17" s="15">
        <v>5220</v>
      </c>
      <c r="V17" s="15">
        <v>5292</v>
      </c>
      <c r="W17" s="15">
        <v>5556</v>
      </c>
      <c r="X17" s="15">
        <v>5805</v>
      </c>
      <c r="Y17" s="15">
        <v>6240</v>
      </c>
      <c r="Z17" s="15">
        <v>6480</v>
      </c>
      <c r="AA17" s="15">
        <v>6474</v>
      </c>
      <c r="AD17" s="15"/>
      <c r="AE17" s="15"/>
      <c r="AF17" s="15"/>
      <c r="AG17" s="15"/>
      <c r="AH17" s="15"/>
      <c r="AI17" s="15"/>
      <c r="AJ17" s="15"/>
      <c r="AK17" s="15"/>
    </row>
    <row r="18" spans="2:39">
      <c r="B18" s="15"/>
      <c r="C18" s="15" t="s">
        <v>37</v>
      </c>
      <c r="D18" s="15" t="s">
        <v>49</v>
      </c>
      <c r="E18" s="15">
        <v>4311</v>
      </c>
      <c r="F18" s="15">
        <v>4488</v>
      </c>
      <c r="G18" s="15">
        <v>4572</v>
      </c>
      <c r="H18" s="15">
        <v>4341</v>
      </c>
      <c r="I18" s="15">
        <v>4383</v>
      </c>
      <c r="J18" s="15">
        <v>4254</v>
      </c>
      <c r="K18" s="15">
        <v>4278</v>
      </c>
      <c r="L18" s="15">
        <v>4590</v>
      </c>
      <c r="M18" s="15">
        <v>4575</v>
      </c>
      <c r="N18" s="15">
        <v>4797</v>
      </c>
      <c r="O18" s="15">
        <v>4938</v>
      </c>
      <c r="P18" s="15">
        <v>5442</v>
      </c>
      <c r="Q18" s="15">
        <v>5793</v>
      </c>
      <c r="R18" s="15">
        <v>6024</v>
      </c>
      <c r="S18" s="15">
        <v>5790</v>
      </c>
      <c r="T18" s="15">
        <v>5928</v>
      </c>
      <c r="U18" s="15">
        <v>6447</v>
      </c>
      <c r="V18" s="15">
        <v>7053</v>
      </c>
      <c r="W18" s="15">
        <v>7854</v>
      </c>
      <c r="X18" s="15">
        <v>8019</v>
      </c>
      <c r="Y18" s="15">
        <v>8418</v>
      </c>
      <c r="Z18" s="15">
        <v>8697</v>
      </c>
      <c r="AA18" s="15">
        <v>9210</v>
      </c>
      <c r="AD18" s="15"/>
      <c r="AE18" s="15"/>
      <c r="AF18" s="15"/>
      <c r="AG18" s="15"/>
      <c r="AH18" s="15"/>
      <c r="AI18" s="15"/>
      <c r="AJ18" s="15"/>
      <c r="AK18" s="15"/>
    </row>
    <row r="19" spans="2:39">
      <c r="B19" s="15"/>
      <c r="C19" s="15"/>
      <c r="D19" s="15" t="s">
        <v>50</v>
      </c>
      <c r="E19" s="15">
        <v>3870</v>
      </c>
      <c r="F19" s="15">
        <v>4200</v>
      </c>
      <c r="G19" s="15">
        <v>4131</v>
      </c>
      <c r="H19" s="15">
        <v>4209</v>
      </c>
      <c r="I19" s="15">
        <v>4419</v>
      </c>
      <c r="J19" s="15">
        <v>4203</v>
      </c>
      <c r="K19" s="15">
        <v>4569</v>
      </c>
      <c r="L19" s="15">
        <v>4683</v>
      </c>
      <c r="M19" s="15">
        <v>4956</v>
      </c>
      <c r="N19" s="15">
        <v>4992</v>
      </c>
      <c r="O19" s="15">
        <v>5439</v>
      </c>
      <c r="P19" s="15">
        <v>5940</v>
      </c>
      <c r="Q19" s="15">
        <v>6432</v>
      </c>
      <c r="R19" s="15">
        <v>6615</v>
      </c>
      <c r="S19" s="15">
        <v>6954</v>
      </c>
      <c r="T19" s="15">
        <v>7164</v>
      </c>
      <c r="U19" s="15">
        <v>8001</v>
      </c>
      <c r="V19" s="15">
        <v>8802</v>
      </c>
      <c r="W19" s="15">
        <v>9597</v>
      </c>
      <c r="X19" s="15">
        <v>10092</v>
      </c>
      <c r="Y19" s="15">
        <v>10032</v>
      </c>
      <c r="Z19" s="15">
        <v>10422</v>
      </c>
      <c r="AA19" s="15">
        <v>11160</v>
      </c>
      <c r="AD19" s="15"/>
      <c r="AE19" s="15"/>
      <c r="AF19" s="15"/>
      <c r="AG19" s="15"/>
      <c r="AH19" s="15"/>
      <c r="AI19" s="15"/>
      <c r="AJ19" s="15"/>
      <c r="AK19" s="15"/>
    </row>
    <row r="20" spans="2:39">
      <c r="B20" s="15"/>
      <c r="C20" s="15" t="s">
        <v>38</v>
      </c>
      <c r="D20" s="15" t="s">
        <v>49</v>
      </c>
      <c r="E20" s="15">
        <v>318</v>
      </c>
      <c r="F20" s="15">
        <v>327</v>
      </c>
      <c r="G20" s="15">
        <v>303</v>
      </c>
      <c r="H20" s="15">
        <v>309</v>
      </c>
      <c r="I20" s="15">
        <v>303</v>
      </c>
      <c r="J20" s="15">
        <v>279</v>
      </c>
      <c r="K20" s="15">
        <v>240</v>
      </c>
      <c r="L20" s="15">
        <v>237</v>
      </c>
      <c r="M20" s="15">
        <v>207</v>
      </c>
      <c r="N20" s="15">
        <v>228</v>
      </c>
      <c r="O20" s="15">
        <v>288</v>
      </c>
      <c r="P20" s="15">
        <v>225</v>
      </c>
      <c r="Q20" s="15">
        <v>249</v>
      </c>
      <c r="R20" s="15">
        <v>279</v>
      </c>
      <c r="S20" s="15">
        <v>273</v>
      </c>
      <c r="T20" s="15">
        <v>315</v>
      </c>
      <c r="U20" s="15">
        <v>267</v>
      </c>
      <c r="V20" s="15">
        <v>267</v>
      </c>
      <c r="W20" s="15">
        <v>267</v>
      </c>
      <c r="X20" s="15">
        <v>282</v>
      </c>
      <c r="Y20" s="15">
        <v>330</v>
      </c>
      <c r="Z20" s="15">
        <v>321</v>
      </c>
      <c r="AA20" s="15">
        <v>375</v>
      </c>
      <c r="AD20" s="15"/>
      <c r="AE20" s="15"/>
      <c r="AF20" s="15"/>
      <c r="AG20" s="15"/>
      <c r="AH20" s="15"/>
      <c r="AI20" s="15"/>
      <c r="AJ20" s="15"/>
      <c r="AK20" s="15"/>
    </row>
    <row r="21" spans="2:39">
      <c r="B21" s="15"/>
      <c r="C21" s="15"/>
      <c r="D21" s="15" t="s">
        <v>50</v>
      </c>
      <c r="E21" s="15">
        <v>222</v>
      </c>
      <c r="F21" s="15">
        <v>228</v>
      </c>
      <c r="G21" s="15">
        <v>219</v>
      </c>
      <c r="H21" s="15">
        <v>276</v>
      </c>
      <c r="I21" s="15">
        <v>261</v>
      </c>
      <c r="J21" s="15">
        <v>279</v>
      </c>
      <c r="K21" s="15">
        <v>285</v>
      </c>
      <c r="L21" s="15">
        <v>270</v>
      </c>
      <c r="M21" s="15">
        <v>246</v>
      </c>
      <c r="N21" s="15">
        <v>249</v>
      </c>
      <c r="O21" s="15">
        <v>306</v>
      </c>
      <c r="P21" s="15">
        <v>264</v>
      </c>
      <c r="Q21" s="15">
        <v>285</v>
      </c>
      <c r="R21" s="15">
        <v>339</v>
      </c>
      <c r="S21" s="15">
        <v>387</v>
      </c>
      <c r="T21" s="15">
        <v>393</v>
      </c>
      <c r="U21" s="15">
        <v>423</v>
      </c>
      <c r="V21" s="15">
        <v>393</v>
      </c>
      <c r="W21" s="15">
        <v>423</v>
      </c>
      <c r="X21" s="15">
        <v>459</v>
      </c>
      <c r="Y21" s="15">
        <v>477</v>
      </c>
      <c r="Z21" s="15">
        <v>507</v>
      </c>
      <c r="AA21" s="15">
        <v>552</v>
      </c>
      <c r="AD21" s="15"/>
      <c r="AE21" s="15"/>
      <c r="AF21" s="15"/>
      <c r="AG21" s="15"/>
      <c r="AH21" s="15"/>
      <c r="AI21" s="15"/>
      <c r="AJ21" s="15"/>
      <c r="AK21" s="15"/>
    </row>
    <row r="22" spans="2:39">
      <c r="B22" s="15"/>
      <c r="C22" s="15" t="s">
        <v>61</v>
      </c>
      <c r="D22" s="15" t="s">
        <v>49</v>
      </c>
      <c r="E22" s="15">
        <v>258</v>
      </c>
      <c r="F22" s="15">
        <v>231</v>
      </c>
      <c r="G22" s="15">
        <v>249</v>
      </c>
      <c r="H22" s="15">
        <v>297</v>
      </c>
      <c r="I22" s="15">
        <v>258</v>
      </c>
      <c r="J22" s="15">
        <v>264</v>
      </c>
      <c r="K22" s="15">
        <v>267</v>
      </c>
      <c r="L22" s="15">
        <v>258</v>
      </c>
      <c r="M22" s="15">
        <v>276</v>
      </c>
      <c r="N22" s="15">
        <v>294</v>
      </c>
      <c r="O22" s="15">
        <v>270</v>
      </c>
      <c r="P22" s="15">
        <v>285</v>
      </c>
      <c r="Q22" s="15">
        <v>279</v>
      </c>
      <c r="R22" s="15">
        <v>195</v>
      </c>
      <c r="S22" s="15">
        <v>195</v>
      </c>
      <c r="T22" s="15">
        <v>195</v>
      </c>
      <c r="U22" s="15">
        <v>222</v>
      </c>
      <c r="V22" s="15">
        <v>372</v>
      </c>
      <c r="W22" s="15">
        <v>363</v>
      </c>
      <c r="X22" s="15">
        <v>429</v>
      </c>
      <c r="Y22" s="15">
        <v>447</v>
      </c>
      <c r="Z22" s="15">
        <v>468</v>
      </c>
      <c r="AA22" s="15">
        <v>498</v>
      </c>
      <c r="AD22" s="15"/>
      <c r="AE22" s="15"/>
      <c r="AF22" s="15"/>
      <c r="AG22" s="15"/>
      <c r="AH22" s="15"/>
      <c r="AI22" s="15"/>
      <c r="AJ22" s="15"/>
      <c r="AK22" s="15"/>
    </row>
    <row r="23" spans="2:39">
      <c r="B23" s="15"/>
      <c r="C23" s="15"/>
      <c r="D23" s="15" t="s">
        <v>50</v>
      </c>
      <c r="E23" s="15">
        <v>198</v>
      </c>
      <c r="F23" s="15">
        <v>177</v>
      </c>
      <c r="G23" s="15">
        <v>168</v>
      </c>
      <c r="H23" s="15">
        <v>219</v>
      </c>
      <c r="I23" s="15">
        <v>222</v>
      </c>
      <c r="J23" s="15">
        <v>210</v>
      </c>
      <c r="K23" s="15">
        <v>240</v>
      </c>
      <c r="L23" s="15">
        <v>228</v>
      </c>
      <c r="M23" s="15">
        <v>246</v>
      </c>
      <c r="N23" s="15">
        <v>285</v>
      </c>
      <c r="O23" s="15">
        <v>294</v>
      </c>
      <c r="P23" s="15">
        <v>321</v>
      </c>
      <c r="Q23" s="15">
        <v>342</v>
      </c>
      <c r="R23" s="15">
        <v>240</v>
      </c>
      <c r="S23" s="15">
        <v>240</v>
      </c>
      <c r="T23" s="15">
        <v>240</v>
      </c>
      <c r="U23" s="15">
        <v>270</v>
      </c>
      <c r="V23" s="15">
        <v>477</v>
      </c>
      <c r="W23" s="15">
        <v>483</v>
      </c>
      <c r="X23" s="15">
        <v>522</v>
      </c>
      <c r="Y23" s="15">
        <v>615</v>
      </c>
      <c r="Z23" s="15">
        <v>696</v>
      </c>
      <c r="AA23" s="15">
        <v>624</v>
      </c>
      <c r="AD23" s="15"/>
      <c r="AE23" s="15"/>
      <c r="AF23" s="15"/>
      <c r="AG23" s="15"/>
      <c r="AH23" s="15"/>
      <c r="AI23" s="15"/>
      <c r="AJ23" s="15"/>
      <c r="AK23" s="15"/>
    </row>
    <row r="24" spans="2:39">
      <c r="B24" s="15"/>
      <c r="C24" s="15" t="s">
        <v>40</v>
      </c>
      <c r="D24" s="15" t="s">
        <v>49</v>
      </c>
      <c r="E24" s="15">
        <v>660</v>
      </c>
      <c r="F24" s="15">
        <v>741</v>
      </c>
      <c r="G24" s="15">
        <v>738</v>
      </c>
      <c r="H24" s="15">
        <v>684</v>
      </c>
      <c r="I24" s="15">
        <v>639</v>
      </c>
      <c r="J24" s="15">
        <v>648</v>
      </c>
      <c r="K24" s="15">
        <v>705</v>
      </c>
      <c r="L24" s="15">
        <v>816</v>
      </c>
      <c r="M24" s="15">
        <v>831</v>
      </c>
      <c r="N24" s="15">
        <v>1020</v>
      </c>
      <c r="O24" s="15">
        <v>1041</v>
      </c>
      <c r="P24" s="15">
        <v>1098</v>
      </c>
      <c r="Q24" s="15">
        <v>1350</v>
      </c>
      <c r="R24" s="15">
        <v>1098</v>
      </c>
      <c r="S24" s="15">
        <v>1389</v>
      </c>
      <c r="T24" s="15">
        <v>1473</v>
      </c>
      <c r="U24" s="15">
        <v>1224</v>
      </c>
      <c r="V24" s="15">
        <v>1290</v>
      </c>
      <c r="W24" s="15">
        <v>1377</v>
      </c>
      <c r="X24" s="15">
        <v>1281</v>
      </c>
      <c r="Y24" s="15">
        <v>1569</v>
      </c>
      <c r="Z24" s="15">
        <v>1665</v>
      </c>
      <c r="AA24" s="15">
        <v>1854</v>
      </c>
      <c r="AD24" s="15"/>
      <c r="AE24" s="15"/>
      <c r="AF24" s="15"/>
      <c r="AG24" s="15"/>
      <c r="AH24" s="15"/>
      <c r="AI24" s="15"/>
      <c r="AJ24" s="15"/>
      <c r="AK24" s="15"/>
    </row>
    <row r="25" spans="2:39">
      <c r="B25" s="15"/>
      <c r="C25" s="15"/>
      <c r="D25" s="15" t="s">
        <v>50</v>
      </c>
      <c r="E25" s="15">
        <v>621</v>
      </c>
      <c r="F25" s="15">
        <v>714</v>
      </c>
      <c r="G25" s="15">
        <v>774</v>
      </c>
      <c r="H25" s="15">
        <v>819</v>
      </c>
      <c r="I25" s="15">
        <v>702</v>
      </c>
      <c r="J25" s="15">
        <v>858</v>
      </c>
      <c r="K25" s="15">
        <v>873</v>
      </c>
      <c r="L25" s="15">
        <v>984</v>
      </c>
      <c r="M25" s="15">
        <v>981</v>
      </c>
      <c r="N25" s="15">
        <v>1083</v>
      </c>
      <c r="O25" s="15">
        <v>1101</v>
      </c>
      <c r="P25" s="15">
        <v>1224</v>
      </c>
      <c r="Q25" s="15">
        <v>1479</v>
      </c>
      <c r="R25" s="15">
        <v>1365</v>
      </c>
      <c r="S25" s="15">
        <v>1701</v>
      </c>
      <c r="T25" s="15">
        <v>1773</v>
      </c>
      <c r="U25" s="15">
        <v>1581</v>
      </c>
      <c r="V25" s="15">
        <v>1740</v>
      </c>
      <c r="W25" s="15">
        <v>1797</v>
      </c>
      <c r="X25" s="15">
        <v>1533</v>
      </c>
      <c r="Y25" s="15">
        <v>2046</v>
      </c>
      <c r="Z25" s="15">
        <v>2241</v>
      </c>
      <c r="AA25" s="15">
        <v>2718</v>
      </c>
      <c r="AD25" s="15"/>
      <c r="AE25" s="15"/>
      <c r="AF25" s="15"/>
      <c r="AG25" s="15"/>
      <c r="AH25" s="15"/>
      <c r="AI25" s="15"/>
      <c r="AJ25" s="15"/>
      <c r="AK25" s="15"/>
    </row>
    <row r="26" spans="2:39">
      <c r="B26" s="15"/>
      <c r="C26" s="15" t="s">
        <v>41</v>
      </c>
      <c r="D26" s="15" t="s">
        <v>49</v>
      </c>
      <c r="E26" s="15">
        <v>807</v>
      </c>
      <c r="F26" s="15">
        <v>1017</v>
      </c>
      <c r="G26" s="15">
        <v>1002</v>
      </c>
      <c r="H26" s="15">
        <v>1047</v>
      </c>
      <c r="I26" s="15">
        <v>957</v>
      </c>
      <c r="J26" s="15">
        <v>1008</v>
      </c>
      <c r="K26" s="15">
        <v>1071</v>
      </c>
      <c r="L26" s="15">
        <v>1182</v>
      </c>
      <c r="M26" s="15">
        <v>1095</v>
      </c>
      <c r="N26" s="15">
        <v>1026</v>
      </c>
      <c r="O26" s="15">
        <v>1107</v>
      </c>
      <c r="P26" s="15">
        <v>1230</v>
      </c>
      <c r="Q26" s="15">
        <v>1851</v>
      </c>
      <c r="R26" s="15">
        <v>1746</v>
      </c>
      <c r="S26" s="15">
        <v>1896</v>
      </c>
      <c r="T26" s="15">
        <v>2166</v>
      </c>
      <c r="U26" s="15">
        <v>1872</v>
      </c>
      <c r="V26" s="15">
        <v>2055</v>
      </c>
      <c r="W26" s="15">
        <v>2067</v>
      </c>
      <c r="X26" s="15">
        <v>2271</v>
      </c>
      <c r="Y26" s="15">
        <v>2403</v>
      </c>
      <c r="Z26" s="15">
        <v>2367</v>
      </c>
      <c r="AA26" s="15">
        <v>2067</v>
      </c>
    </row>
    <row r="27" spans="2:39">
      <c r="B27" s="15"/>
      <c r="C27" s="15"/>
      <c r="D27" s="15" t="s">
        <v>50</v>
      </c>
      <c r="E27" s="15">
        <v>774</v>
      </c>
      <c r="F27" s="15">
        <v>939</v>
      </c>
      <c r="G27" s="15">
        <v>1017</v>
      </c>
      <c r="H27" s="15">
        <v>1029</v>
      </c>
      <c r="I27" s="15">
        <v>1104</v>
      </c>
      <c r="J27" s="15">
        <v>1068</v>
      </c>
      <c r="K27" s="15">
        <v>1176</v>
      </c>
      <c r="L27" s="15">
        <v>1308</v>
      </c>
      <c r="M27" s="15">
        <v>1476</v>
      </c>
      <c r="N27" s="15">
        <v>1353</v>
      </c>
      <c r="O27" s="15">
        <v>1548</v>
      </c>
      <c r="P27" s="15">
        <v>1737</v>
      </c>
      <c r="Q27" s="15">
        <v>2115</v>
      </c>
      <c r="R27" s="15">
        <v>2076</v>
      </c>
      <c r="S27" s="15">
        <v>2250</v>
      </c>
      <c r="T27" s="15">
        <v>2391</v>
      </c>
      <c r="U27" s="15">
        <v>2304</v>
      </c>
      <c r="V27" s="15">
        <v>2676</v>
      </c>
      <c r="W27" s="15">
        <v>2889</v>
      </c>
      <c r="X27" s="15">
        <v>2886</v>
      </c>
      <c r="Y27" s="15">
        <v>3132</v>
      </c>
      <c r="Z27" s="15">
        <v>3282</v>
      </c>
      <c r="AA27" s="15">
        <v>2805</v>
      </c>
      <c r="AF27" s="15"/>
      <c r="AG27" s="15"/>
      <c r="AH27" s="15"/>
      <c r="AI27" s="15"/>
      <c r="AJ27" s="15"/>
      <c r="AK27" s="15"/>
      <c r="AL27" s="15"/>
      <c r="AM27" s="15"/>
    </row>
    <row r="28" spans="2:39" ht="25">
      <c r="B28" s="44" t="s">
        <v>203</v>
      </c>
      <c r="C28" s="45" t="s">
        <v>32</v>
      </c>
      <c r="D28" s="15" t="s">
        <v>49</v>
      </c>
      <c r="E28" s="15">
        <v>2136</v>
      </c>
      <c r="F28" s="15">
        <v>2265</v>
      </c>
      <c r="G28" s="15">
        <v>2454</v>
      </c>
      <c r="H28" s="15">
        <v>2550</v>
      </c>
      <c r="I28" s="15">
        <v>2595</v>
      </c>
      <c r="J28" s="15">
        <v>2544</v>
      </c>
      <c r="K28" s="15">
        <v>2541</v>
      </c>
      <c r="L28" s="15">
        <v>2409</v>
      </c>
      <c r="M28" s="15">
        <v>2277</v>
      </c>
      <c r="N28" s="15">
        <v>2121</v>
      </c>
      <c r="O28" s="15">
        <v>2124</v>
      </c>
      <c r="P28" s="15">
        <v>2244</v>
      </c>
      <c r="Q28" s="15">
        <v>2394</v>
      </c>
      <c r="R28" s="15">
        <v>2346</v>
      </c>
      <c r="S28" s="15">
        <v>2514</v>
      </c>
      <c r="T28" s="15">
        <v>2769</v>
      </c>
      <c r="U28" s="15">
        <v>2994</v>
      </c>
      <c r="V28" s="15">
        <v>3177</v>
      </c>
      <c r="W28" s="15">
        <v>3285</v>
      </c>
      <c r="X28" s="15">
        <v>3429</v>
      </c>
      <c r="Y28" s="15">
        <v>3486</v>
      </c>
      <c r="Z28" s="15">
        <v>3870</v>
      </c>
      <c r="AA28" s="15">
        <v>3942</v>
      </c>
      <c r="AF28" s="15"/>
      <c r="AG28" s="15"/>
      <c r="AH28" s="15"/>
      <c r="AI28" s="15"/>
      <c r="AJ28" s="15"/>
      <c r="AK28" s="15"/>
      <c r="AL28" s="15"/>
      <c r="AM28" s="15"/>
    </row>
    <row r="29" spans="2:39">
      <c r="B29" s="15"/>
      <c r="C29" s="15"/>
      <c r="D29" s="15" t="s">
        <v>50</v>
      </c>
      <c r="E29" s="15">
        <v>999</v>
      </c>
      <c r="F29" s="15">
        <v>1089</v>
      </c>
      <c r="G29" s="15">
        <v>1098</v>
      </c>
      <c r="H29" s="15">
        <v>1164</v>
      </c>
      <c r="I29" s="15">
        <v>1335</v>
      </c>
      <c r="J29" s="15">
        <v>1425</v>
      </c>
      <c r="K29" s="15">
        <v>1437</v>
      </c>
      <c r="L29" s="15">
        <v>1557</v>
      </c>
      <c r="M29" s="15">
        <v>1584</v>
      </c>
      <c r="N29" s="15">
        <v>1581</v>
      </c>
      <c r="O29" s="15">
        <v>1599</v>
      </c>
      <c r="P29" s="15">
        <v>1614</v>
      </c>
      <c r="Q29" s="15">
        <v>1851</v>
      </c>
      <c r="R29" s="15">
        <v>1839</v>
      </c>
      <c r="S29" s="15">
        <v>1923</v>
      </c>
      <c r="T29" s="15">
        <v>2229</v>
      </c>
      <c r="U29" s="15">
        <v>2370</v>
      </c>
      <c r="V29" s="15">
        <v>2499</v>
      </c>
      <c r="W29" s="15">
        <v>2649</v>
      </c>
      <c r="X29" s="15">
        <v>2799</v>
      </c>
      <c r="Y29" s="15">
        <v>2940</v>
      </c>
      <c r="Z29" s="15">
        <v>3192</v>
      </c>
      <c r="AA29" s="15">
        <v>3249</v>
      </c>
      <c r="AF29" s="15"/>
      <c r="AG29" s="15"/>
      <c r="AH29" s="15"/>
      <c r="AI29" s="15"/>
      <c r="AJ29" s="15"/>
      <c r="AK29" s="15"/>
      <c r="AL29" s="15"/>
      <c r="AM29" s="15"/>
    </row>
    <row r="30" spans="2:39">
      <c r="B30" s="15"/>
      <c r="C30" s="15" t="s">
        <v>60</v>
      </c>
      <c r="D30" s="15" t="s">
        <v>49</v>
      </c>
      <c r="E30" s="15">
        <v>12</v>
      </c>
      <c r="F30" s="15">
        <v>21</v>
      </c>
      <c r="G30" s="15">
        <v>21</v>
      </c>
      <c r="H30" s="15">
        <v>21</v>
      </c>
      <c r="I30" s="15">
        <v>24</v>
      </c>
      <c r="J30" s="15">
        <v>27</v>
      </c>
      <c r="K30" s="15">
        <v>21</v>
      </c>
      <c r="L30" s="15">
        <v>39</v>
      </c>
      <c r="M30" s="15">
        <v>21</v>
      </c>
      <c r="N30" s="15">
        <v>18</v>
      </c>
      <c r="O30" s="15">
        <v>30</v>
      </c>
      <c r="P30" s="15">
        <v>21</v>
      </c>
      <c r="Q30" s="15">
        <v>21</v>
      </c>
      <c r="R30" s="15">
        <v>18</v>
      </c>
      <c r="S30" s="15">
        <v>24</v>
      </c>
      <c r="T30" s="15">
        <v>30</v>
      </c>
      <c r="U30" s="15">
        <v>24</v>
      </c>
      <c r="V30" s="15">
        <v>39</v>
      </c>
      <c r="W30" s="15">
        <v>33</v>
      </c>
      <c r="X30" s="15">
        <v>30</v>
      </c>
      <c r="Y30" s="15">
        <v>39</v>
      </c>
      <c r="Z30" s="15">
        <v>33</v>
      </c>
      <c r="AA30" s="15">
        <v>45</v>
      </c>
      <c r="AF30" s="15"/>
      <c r="AG30" s="15"/>
      <c r="AH30" s="15"/>
      <c r="AI30" s="15"/>
      <c r="AJ30" s="15"/>
      <c r="AK30" s="15"/>
      <c r="AL30" s="15"/>
      <c r="AM30" s="15"/>
    </row>
    <row r="31" spans="2:39">
      <c r="B31" s="15"/>
      <c r="C31" s="15"/>
      <c r="D31" s="15" t="s">
        <v>50</v>
      </c>
      <c r="E31" s="15">
        <v>12</v>
      </c>
      <c r="F31" s="15">
        <v>9</v>
      </c>
      <c r="G31" s="15">
        <v>9</v>
      </c>
      <c r="H31" s="15">
        <v>6</v>
      </c>
      <c r="I31" s="15">
        <v>6</v>
      </c>
      <c r="J31" s="15">
        <v>6</v>
      </c>
      <c r="K31" s="15">
        <v>6</v>
      </c>
      <c r="L31" s="15">
        <v>6</v>
      </c>
      <c r="M31" s="15">
        <v>12</v>
      </c>
      <c r="N31" s="15">
        <v>15</v>
      </c>
      <c r="O31" s="15">
        <v>15</v>
      </c>
      <c r="P31" s="15">
        <v>12</v>
      </c>
      <c r="Q31" s="15">
        <v>18</v>
      </c>
      <c r="R31" s="15">
        <v>9</v>
      </c>
      <c r="S31" s="15">
        <v>12</v>
      </c>
      <c r="T31" s="15">
        <v>21</v>
      </c>
      <c r="U31" s="15">
        <v>21</v>
      </c>
      <c r="V31" s="15">
        <v>24</v>
      </c>
      <c r="W31" s="15">
        <v>39</v>
      </c>
      <c r="X31" s="15">
        <v>27</v>
      </c>
      <c r="Y31" s="15">
        <v>21</v>
      </c>
      <c r="Z31" s="15">
        <v>33</v>
      </c>
      <c r="AA31" s="15">
        <v>27</v>
      </c>
      <c r="AF31" s="15"/>
      <c r="AG31" s="15"/>
      <c r="AH31" s="15"/>
      <c r="AI31" s="15"/>
      <c r="AJ31" s="15"/>
      <c r="AK31" s="15"/>
      <c r="AL31" s="15"/>
      <c r="AM31" s="15"/>
    </row>
    <row r="32" spans="2:39">
      <c r="B32" s="15"/>
      <c r="C32" s="15" t="s">
        <v>33</v>
      </c>
      <c r="D32" s="15" t="s">
        <v>49</v>
      </c>
      <c r="E32" s="15">
        <v>0</v>
      </c>
      <c r="F32" s="15">
        <v>0</v>
      </c>
      <c r="G32" s="15">
        <v>0</v>
      </c>
      <c r="H32" s="15">
        <v>0</v>
      </c>
      <c r="I32" s="15">
        <v>0</v>
      </c>
      <c r="J32" s="15">
        <v>0</v>
      </c>
      <c r="K32" s="15">
        <v>0</v>
      </c>
      <c r="L32" s="15">
        <v>0</v>
      </c>
      <c r="M32" s="15">
        <v>3</v>
      </c>
      <c r="N32" s="15">
        <v>0</v>
      </c>
      <c r="O32" s="15">
        <v>0</v>
      </c>
      <c r="P32" s="15">
        <v>3</v>
      </c>
      <c r="Q32" s="15">
        <v>0</v>
      </c>
      <c r="R32" s="15">
        <v>6</v>
      </c>
      <c r="S32" s="15">
        <v>3</v>
      </c>
      <c r="T32" s="15">
        <v>6</v>
      </c>
      <c r="U32" s="15">
        <v>3</v>
      </c>
      <c r="V32" s="15">
        <v>0</v>
      </c>
      <c r="W32" s="15">
        <v>6</v>
      </c>
      <c r="X32" s="15">
        <v>3</v>
      </c>
      <c r="Y32" s="15">
        <v>3</v>
      </c>
      <c r="Z32" s="15">
        <v>6</v>
      </c>
      <c r="AA32" s="15">
        <v>6</v>
      </c>
      <c r="AF32" s="15"/>
      <c r="AG32" s="15"/>
      <c r="AH32" s="15"/>
      <c r="AI32" s="15"/>
      <c r="AJ32" s="15"/>
      <c r="AK32" s="15"/>
      <c r="AL32" s="15"/>
      <c r="AM32" s="15"/>
    </row>
    <row r="33" spans="2:39">
      <c r="B33" s="15"/>
      <c r="C33" s="15"/>
      <c r="D33" s="15" t="s">
        <v>50</v>
      </c>
      <c r="E33" s="15">
        <v>0</v>
      </c>
      <c r="F33" s="15">
        <v>0</v>
      </c>
      <c r="G33" s="15">
        <v>0</v>
      </c>
      <c r="H33" s="15">
        <v>0</v>
      </c>
      <c r="I33" s="15">
        <v>0</v>
      </c>
      <c r="J33" s="15">
        <v>0</v>
      </c>
      <c r="K33" s="15">
        <v>0</v>
      </c>
      <c r="L33" s="15">
        <v>0</v>
      </c>
      <c r="M33" s="15">
        <v>3</v>
      </c>
      <c r="N33" s="15">
        <v>0</v>
      </c>
      <c r="O33" s="15">
        <v>0</v>
      </c>
      <c r="P33" s="15">
        <v>3</v>
      </c>
      <c r="Q33" s="15">
        <v>0</v>
      </c>
      <c r="R33" s="15">
        <v>0</v>
      </c>
      <c r="S33" s="15">
        <v>3</v>
      </c>
      <c r="T33" s="15">
        <v>6</v>
      </c>
      <c r="U33" s="15">
        <v>3</v>
      </c>
      <c r="V33" s="15">
        <v>0</v>
      </c>
      <c r="W33" s="15">
        <v>3</v>
      </c>
      <c r="X33" s="15">
        <v>0</v>
      </c>
      <c r="Y33" s="15">
        <v>3</v>
      </c>
      <c r="Z33" s="15">
        <v>9</v>
      </c>
      <c r="AA33" s="15">
        <v>9</v>
      </c>
      <c r="AF33" s="15"/>
      <c r="AG33" s="15"/>
      <c r="AH33" s="15"/>
      <c r="AI33" s="15"/>
      <c r="AJ33" s="15"/>
      <c r="AK33" s="15"/>
      <c r="AL33" s="15"/>
      <c r="AM33" s="15"/>
    </row>
    <row r="34" spans="2:39">
      <c r="B34" s="15"/>
      <c r="C34" s="15" t="s">
        <v>34</v>
      </c>
      <c r="D34" s="15" t="s">
        <v>49</v>
      </c>
      <c r="E34" s="15">
        <v>48</v>
      </c>
      <c r="F34" s="15">
        <v>57</v>
      </c>
      <c r="G34" s="15">
        <v>45</v>
      </c>
      <c r="H34" s="15">
        <v>57</v>
      </c>
      <c r="I34" s="15">
        <v>51</v>
      </c>
      <c r="J34" s="15">
        <v>54</v>
      </c>
      <c r="K34" s="15">
        <v>54</v>
      </c>
      <c r="L34" s="15">
        <v>42</v>
      </c>
      <c r="M34" s="15">
        <v>33</v>
      </c>
      <c r="N34" s="15">
        <v>33</v>
      </c>
      <c r="O34" s="15">
        <v>42</v>
      </c>
      <c r="P34" s="15">
        <v>42</v>
      </c>
      <c r="Q34" s="15">
        <v>48</v>
      </c>
      <c r="R34" s="15">
        <v>54</v>
      </c>
      <c r="S34" s="15">
        <v>60</v>
      </c>
      <c r="T34" s="15">
        <v>60</v>
      </c>
      <c r="U34" s="15">
        <v>51</v>
      </c>
      <c r="V34" s="15">
        <v>57</v>
      </c>
      <c r="W34" s="15">
        <v>57</v>
      </c>
      <c r="X34" s="15">
        <v>66</v>
      </c>
      <c r="Y34" s="15">
        <v>66</v>
      </c>
      <c r="Z34" s="15">
        <v>69</v>
      </c>
      <c r="AA34" s="15">
        <v>69</v>
      </c>
      <c r="AF34" s="15"/>
      <c r="AG34" s="15"/>
      <c r="AH34" s="15"/>
      <c r="AI34" s="15"/>
      <c r="AJ34" s="15"/>
      <c r="AK34" s="15"/>
      <c r="AL34" s="15"/>
      <c r="AM34" s="15"/>
    </row>
    <row r="35" spans="2:39">
      <c r="B35" s="15"/>
      <c r="C35" s="15"/>
      <c r="D35" s="15" t="s">
        <v>50</v>
      </c>
      <c r="E35" s="15">
        <v>21</v>
      </c>
      <c r="F35" s="15">
        <v>21</v>
      </c>
      <c r="G35" s="15">
        <v>27</v>
      </c>
      <c r="H35" s="15">
        <v>27</v>
      </c>
      <c r="I35" s="15">
        <v>30</v>
      </c>
      <c r="J35" s="15">
        <v>27</v>
      </c>
      <c r="K35" s="15">
        <v>33</v>
      </c>
      <c r="L35" s="15">
        <v>33</v>
      </c>
      <c r="M35" s="15">
        <v>24</v>
      </c>
      <c r="N35" s="15">
        <v>33</v>
      </c>
      <c r="O35" s="15">
        <v>24</v>
      </c>
      <c r="P35" s="15">
        <v>27</v>
      </c>
      <c r="Q35" s="15">
        <v>33</v>
      </c>
      <c r="R35" s="15">
        <v>27</v>
      </c>
      <c r="S35" s="15">
        <v>39</v>
      </c>
      <c r="T35" s="15">
        <v>51</v>
      </c>
      <c r="U35" s="15">
        <v>42</v>
      </c>
      <c r="V35" s="15">
        <v>45</v>
      </c>
      <c r="W35" s="15">
        <v>57</v>
      </c>
      <c r="X35" s="15">
        <v>42</v>
      </c>
      <c r="Y35" s="15">
        <v>39</v>
      </c>
      <c r="Z35" s="15">
        <v>54</v>
      </c>
      <c r="AA35" s="15">
        <v>36</v>
      </c>
      <c r="AF35" s="15"/>
      <c r="AG35" s="15"/>
      <c r="AH35" s="15"/>
      <c r="AI35" s="15"/>
      <c r="AJ35" s="15"/>
      <c r="AK35" s="15"/>
      <c r="AL35" s="15"/>
      <c r="AM35" s="15"/>
    </row>
    <row r="36" spans="2:39">
      <c r="B36" s="15"/>
      <c r="C36" s="15" t="s">
        <v>35</v>
      </c>
      <c r="D36" s="15" t="s">
        <v>49</v>
      </c>
      <c r="E36" s="15">
        <v>18</v>
      </c>
      <c r="F36" s="15">
        <v>27</v>
      </c>
      <c r="G36" s="15">
        <v>30</v>
      </c>
      <c r="H36" s="15">
        <v>33</v>
      </c>
      <c r="I36" s="15">
        <v>39</v>
      </c>
      <c r="J36" s="15">
        <v>30</v>
      </c>
      <c r="K36" s="15">
        <v>21</v>
      </c>
      <c r="L36" s="15">
        <v>21</v>
      </c>
      <c r="M36" s="15">
        <v>24</v>
      </c>
      <c r="N36" s="15">
        <v>27</v>
      </c>
      <c r="O36" s="15">
        <v>12</v>
      </c>
      <c r="P36" s="15">
        <v>21</v>
      </c>
      <c r="Q36" s="15">
        <v>24</v>
      </c>
      <c r="R36" s="15">
        <v>21</v>
      </c>
      <c r="S36" s="15">
        <v>33</v>
      </c>
      <c r="T36" s="15">
        <v>30</v>
      </c>
      <c r="U36" s="15">
        <v>27</v>
      </c>
      <c r="V36" s="15">
        <v>30</v>
      </c>
      <c r="W36" s="15">
        <v>33</v>
      </c>
      <c r="X36" s="15">
        <v>27</v>
      </c>
      <c r="Y36" s="15">
        <v>30</v>
      </c>
      <c r="Z36" s="15">
        <v>42</v>
      </c>
      <c r="AA36" s="15">
        <v>30</v>
      </c>
      <c r="AF36" s="15"/>
      <c r="AG36" s="15"/>
      <c r="AH36" s="15"/>
      <c r="AI36" s="15"/>
      <c r="AJ36" s="15"/>
      <c r="AK36" s="15"/>
      <c r="AL36" s="15"/>
      <c r="AM36" s="15"/>
    </row>
    <row r="37" spans="2:39">
      <c r="B37" s="15"/>
      <c r="C37" s="15"/>
      <c r="D37" s="15" t="s">
        <v>50</v>
      </c>
      <c r="E37" s="15">
        <v>9</v>
      </c>
      <c r="F37" s="15">
        <v>6</v>
      </c>
      <c r="G37" s="15">
        <v>6</v>
      </c>
      <c r="H37" s="15">
        <v>6</v>
      </c>
      <c r="I37" s="15">
        <v>12</v>
      </c>
      <c r="J37" s="15">
        <v>9</v>
      </c>
      <c r="K37" s="15">
        <v>6</v>
      </c>
      <c r="L37" s="15">
        <v>6</v>
      </c>
      <c r="M37" s="15">
        <v>12</v>
      </c>
      <c r="N37" s="15">
        <v>15</v>
      </c>
      <c r="O37" s="15">
        <v>9</v>
      </c>
      <c r="P37" s="15">
        <v>15</v>
      </c>
      <c r="Q37" s="15">
        <v>15</v>
      </c>
      <c r="R37" s="15">
        <v>18</v>
      </c>
      <c r="S37" s="15">
        <v>24</v>
      </c>
      <c r="T37" s="15">
        <v>18</v>
      </c>
      <c r="U37" s="15">
        <v>21</v>
      </c>
      <c r="V37" s="15">
        <v>21</v>
      </c>
      <c r="W37" s="15">
        <v>27</v>
      </c>
      <c r="X37" s="15">
        <v>21</v>
      </c>
      <c r="Y37" s="15">
        <v>24</v>
      </c>
      <c r="Z37" s="15">
        <v>24</v>
      </c>
      <c r="AA37" s="15">
        <v>45</v>
      </c>
      <c r="AF37" s="15"/>
      <c r="AG37" s="15"/>
      <c r="AH37" s="15"/>
      <c r="AI37" s="15"/>
      <c r="AJ37" s="15"/>
      <c r="AK37" s="15"/>
      <c r="AL37" s="15"/>
      <c r="AM37" s="15"/>
    </row>
    <row r="38" spans="2:39">
      <c r="B38" s="15"/>
      <c r="C38" s="15" t="s">
        <v>36</v>
      </c>
      <c r="D38" s="15" t="s">
        <v>49</v>
      </c>
      <c r="E38" s="15">
        <v>624</v>
      </c>
      <c r="F38" s="15">
        <v>606</v>
      </c>
      <c r="G38" s="15">
        <v>669</v>
      </c>
      <c r="H38" s="15">
        <v>693</v>
      </c>
      <c r="I38" s="15">
        <v>738</v>
      </c>
      <c r="J38" s="15">
        <v>753</v>
      </c>
      <c r="K38" s="15">
        <v>759</v>
      </c>
      <c r="L38" s="15">
        <v>717</v>
      </c>
      <c r="M38" s="15">
        <v>675</v>
      </c>
      <c r="N38" s="15">
        <v>627</v>
      </c>
      <c r="O38" s="15">
        <v>570</v>
      </c>
      <c r="P38" s="15">
        <v>666</v>
      </c>
      <c r="Q38" s="15">
        <v>696</v>
      </c>
      <c r="R38" s="15">
        <v>726</v>
      </c>
      <c r="S38" s="15">
        <v>723</v>
      </c>
      <c r="T38" s="15">
        <v>789</v>
      </c>
      <c r="U38" s="15">
        <v>876</v>
      </c>
      <c r="V38" s="15">
        <v>942</v>
      </c>
      <c r="W38" s="15">
        <v>879</v>
      </c>
      <c r="X38" s="15">
        <v>1002</v>
      </c>
      <c r="Y38" s="15">
        <v>945</v>
      </c>
      <c r="Z38" s="15">
        <v>1044</v>
      </c>
      <c r="AA38" s="15">
        <v>1074</v>
      </c>
      <c r="AF38" s="15"/>
      <c r="AG38" s="15"/>
      <c r="AH38" s="15"/>
      <c r="AI38" s="15"/>
      <c r="AJ38" s="15"/>
      <c r="AK38" s="15"/>
      <c r="AL38" s="15"/>
      <c r="AM38" s="15"/>
    </row>
    <row r="39" spans="2:39">
      <c r="B39" s="15"/>
      <c r="C39" s="15"/>
      <c r="D39" s="15" t="s">
        <v>50</v>
      </c>
      <c r="E39" s="15">
        <v>273</v>
      </c>
      <c r="F39" s="15">
        <v>276</v>
      </c>
      <c r="G39" s="15">
        <v>300</v>
      </c>
      <c r="H39" s="15">
        <v>324</v>
      </c>
      <c r="I39" s="15">
        <v>357</v>
      </c>
      <c r="J39" s="15">
        <v>390</v>
      </c>
      <c r="K39" s="15">
        <v>414</v>
      </c>
      <c r="L39" s="15">
        <v>453</v>
      </c>
      <c r="M39" s="15">
        <v>489</v>
      </c>
      <c r="N39" s="15">
        <v>468</v>
      </c>
      <c r="O39" s="15">
        <v>465</v>
      </c>
      <c r="P39" s="15">
        <v>468</v>
      </c>
      <c r="Q39" s="15">
        <v>522</v>
      </c>
      <c r="R39" s="15">
        <v>552</v>
      </c>
      <c r="S39" s="15">
        <v>531</v>
      </c>
      <c r="T39" s="15">
        <v>642</v>
      </c>
      <c r="U39" s="15">
        <v>741</v>
      </c>
      <c r="V39" s="15">
        <v>750</v>
      </c>
      <c r="W39" s="15">
        <v>762</v>
      </c>
      <c r="X39" s="15">
        <v>849</v>
      </c>
      <c r="Y39" s="15">
        <v>831</v>
      </c>
      <c r="Z39" s="15">
        <v>834</v>
      </c>
      <c r="AA39" s="15">
        <v>909</v>
      </c>
      <c r="AF39" s="15"/>
      <c r="AG39" s="15"/>
      <c r="AH39" s="15"/>
      <c r="AI39" s="15"/>
      <c r="AJ39" s="15"/>
      <c r="AK39" s="15"/>
      <c r="AL39" s="15"/>
      <c r="AM39" s="15"/>
    </row>
    <row r="40" spans="2:39">
      <c r="B40" s="15"/>
      <c r="C40" s="15" t="s">
        <v>37</v>
      </c>
      <c r="D40" s="15" t="s">
        <v>49</v>
      </c>
      <c r="E40" s="15">
        <v>885</v>
      </c>
      <c r="F40" s="15">
        <v>933</v>
      </c>
      <c r="G40" s="15">
        <v>1008</v>
      </c>
      <c r="H40" s="15">
        <v>1014</v>
      </c>
      <c r="I40" s="15">
        <v>1017</v>
      </c>
      <c r="J40" s="15">
        <v>1005</v>
      </c>
      <c r="K40" s="15">
        <v>981</v>
      </c>
      <c r="L40" s="15">
        <v>897</v>
      </c>
      <c r="M40" s="15">
        <v>831</v>
      </c>
      <c r="N40" s="15">
        <v>810</v>
      </c>
      <c r="O40" s="15">
        <v>834</v>
      </c>
      <c r="P40" s="15">
        <v>894</v>
      </c>
      <c r="Q40" s="15">
        <v>927</v>
      </c>
      <c r="R40" s="15">
        <v>972</v>
      </c>
      <c r="S40" s="15">
        <v>1011</v>
      </c>
      <c r="T40" s="15">
        <v>1146</v>
      </c>
      <c r="U40" s="15">
        <v>1239</v>
      </c>
      <c r="V40" s="15">
        <v>1281</v>
      </c>
      <c r="W40" s="15">
        <v>1329</v>
      </c>
      <c r="X40" s="15">
        <v>1437</v>
      </c>
      <c r="Y40" s="15">
        <v>1494</v>
      </c>
      <c r="Z40" s="15">
        <v>1572</v>
      </c>
      <c r="AA40" s="15">
        <v>1611</v>
      </c>
      <c r="AF40" s="15"/>
      <c r="AG40" s="15"/>
      <c r="AH40" s="15"/>
      <c r="AI40" s="15"/>
      <c r="AJ40" s="15"/>
      <c r="AK40" s="15"/>
      <c r="AL40" s="15"/>
      <c r="AM40" s="15"/>
    </row>
    <row r="41" spans="2:39">
      <c r="B41" s="15"/>
      <c r="C41" s="15"/>
      <c r="D41" s="15" t="s">
        <v>50</v>
      </c>
      <c r="E41" s="15">
        <v>462</v>
      </c>
      <c r="F41" s="15">
        <v>477</v>
      </c>
      <c r="G41" s="15">
        <v>459</v>
      </c>
      <c r="H41" s="15">
        <v>492</v>
      </c>
      <c r="I41" s="15">
        <v>588</v>
      </c>
      <c r="J41" s="15">
        <v>573</v>
      </c>
      <c r="K41" s="15">
        <v>567</v>
      </c>
      <c r="L41" s="15">
        <v>675</v>
      </c>
      <c r="M41" s="15">
        <v>630</v>
      </c>
      <c r="N41" s="15">
        <v>621</v>
      </c>
      <c r="O41" s="15">
        <v>651</v>
      </c>
      <c r="P41" s="15">
        <v>630</v>
      </c>
      <c r="Q41" s="15">
        <v>750</v>
      </c>
      <c r="R41" s="15">
        <v>768</v>
      </c>
      <c r="S41" s="15">
        <v>792</v>
      </c>
      <c r="T41" s="15">
        <v>906</v>
      </c>
      <c r="U41" s="15">
        <v>888</v>
      </c>
      <c r="V41" s="15">
        <v>1032</v>
      </c>
      <c r="W41" s="15">
        <v>1086</v>
      </c>
      <c r="X41" s="15">
        <v>1173</v>
      </c>
      <c r="Y41" s="15">
        <v>1272</v>
      </c>
      <c r="Z41" s="15">
        <v>1389</v>
      </c>
      <c r="AA41" s="15">
        <v>1326</v>
      </c>
      <c r="AF41" s="15"/>
      <c r="AG41" s="15"/>
      <c r="AH41" s="15"/>
      <c r="AI41" s="15"/>
      <c r="AJ41" s="15"/>
      <c r="AK41" s="15"/>
      <c r="AL41" s="15"/>
      <c r="AM41" s="15"/>
    </row>
    <row r="42" spans="2:39">
      <c r="B42" s="15"/>
      <c r="C42" s="15" t="s">
        <v>38</v>
      </c>
      <c r="D42" s="15" t="s">
        <v>49</v>
      </c>
      <c r="E42" s="15">
        <v>63</v>
      </c>
      <c r="F42" s="15">
        <v>84</v>
      </c>
      <c r="G42" s="15">
        <v>81</v>
      </c>
      <c r="H42" s="15">
        <v>72</v>
      </c>
      <c r="I42" s="15">
        <v>66</v>
      </c>
      <c r="J42" s="15">
        <v>75</v>
      </c>
      <c r="K42" s="15">
        <v>72</v>
      </c>
      <c r="L42" s="15">
        <v>54</v>
      </c>
      <c r="M42" s="15">
        <v>54</v>
      </c>
      <c r="N42" s="15">
        <v>57</v>
      </c>
      <c r="O42" s="15">
        <v>63</v>
      </c>
      <c r="P42" s="15">
        <v>48</v>
      </c>
      <c r="Q42" s="15">
        <v>51</v>
      </c>
      <c r="R42" s="15">
        <v>57</v>
      </c>
      <c r="S42" s="15">
        <v>48</v>
      </c>
      <c r="T42" s="15">
        <v>63</v>
      </c>
      <c r="U42" s="15">
        <v>57</v>
      </c>
      <c r="V42" s="15">
        <v>72</v>
      </c>
      <c r="W42" s="15">
        <v>69</v>
      </c>
      <c r="X42" s="15">
        <v>72</v>
      </c>
      <c r="Y42" s="15">
        <v>75</v>
      </c>
      <c r="Z42" s="15">
        <v>69</v>
      </c>
      <c r="AA42" s="15">
        <v>72</v>
      </c>
      <c r="AF42" s="15"/>
      <c r="AG42" s="15"/>
      <c r="AH42" s="15"/>
      <c r="AI42" s="15"/>
      <c r="AJ42" s="15"/>
      <c r="AK42" s="15"/>
      <c r="AL42" s="15"/>
      <c r="AM42" s="15"/>
    </row>
    <row r="43" spans="2:39">
      <c r="B43" s="15"/>
      <c r="C43" s="15"/>
      <c r="D43" s="15" t="s">
        <v>50</v>
      </c>
      <c r="E43" s="15">
        <v>24</v>
      </c>
      <c r="F43" s="15">
        <v>21</v>
      </c>
      <c r="G43" s="15">
        <v>39</v>
      </c>
      <c r="H43" s="15">
        <v>27</v>
      </c>
      <c r="I43" s="15">
        <v>36</v>
      </c>
      <c r="J43" s="15">
        <v>42</v>
      </c>
      <c r="K43" s="15">
        <v>36</v>
      </c>
      <c r="L43" s="15">
        <v>36</v>
      </c>
      <c r="M43" s="15">
        <v>36</v>
      </c>
      <c r="N43" s="15">
        <v>30</v>
      </c>
      <c r="O43" s="15">
        <v>48</v>
      </c>
      <c r="P43" s="15">
        <v>30</v>
      </c>
      <c r="Q43" s="15">
        <v>33</v>
      </c>
      <c r="R43" s="15">
        <v>45</v>
      </c>
      <c r="S43" s="15">
        <v>36</v>
      </c>
      <c r="T43" s="15">
        <v>33</v>
      </c>
      <c r="U43" s="15">
        <v>48</v>
      </c>
      <c r="V43" s="15">
        <v>45</v>
      </c>
      <c r="W43" s="15">
        <v>51</v>
      </c>
      <c r="X43" s="15">
        <v>51</v>
      </c>
      <c r="Y43" s="15">
        <v>57</v>
      </c>
      <c r="Z43" s="15">
        <v>48</v>
      </c>
      <c r="AA43" s="15">
        <v>72</v>
      </c>
      <c r="AF43" s="15"/>
      <c r="AG43" s="15"/>
      <c r="AH43" s="15"/>
      <c r="AI43" s="15"/>
      <c r="AJ43" s="15"/>
      <c r="AK43" s="15"/>
      <c r="AL43" s="15"/>
      <c r="AM43" s="15"/>
    </row>
    <row r="44" spans="2:39">
      <c r="B44" s="15"/>
      <c r="C44" s="15" t="s">
        <v>61</v>
      </c>
      <c r="D44" s="15" t="s">
        <v>49</v>
      </c>
      <c r="E44" s="15">
        <v>54</v>
      </c>
      <c r="F44" s="15">
        <v>66</v>
      </c>
      <c r="G44" s="15">
        <v>54</v>
      </c>
      <c r="H44" s="15">
        <v>72</v>
      </c>
      <c r="I44" s="15">
        <v>81</v>
      </c>
      <c r="J44" s="15">
        <v>84</v>
      </c>
      <c r="K44" s="15">
        <v>63</v>
      </c>
      <c r="L44" s="15">
        <v>69</v>
      </c>
      <c r="M44" s="15">
        <v>63</v>
      </c>
      <c r="N44" s="15">
        <v>42</v>
      </c>
      <c r="O44" s="15">
        <v>60</v>
      </c>
      <c r="P44" s="15">
        <v>60</v>
      </c>
      <c r="Q44" s="15">
        <v>48</v>
      </c>
      <c r="R44" s="15">
        <v>33</v>
      </c>
      <c r="S44" s="15">
        <v>33</v>
      </c>
      <c r="T44" s="15">
        <v>33</v>
      </c>
      <c r="U44" s="15">
        <v>45</v>
      </c>
      <c r="V44" s="15">
        <v>72</v>
      </c>
      <c r="W44" s="15">
        <v>72</v>
      </c>
      <c r="X44" s="15">
        <v>90</v>
      </c>
      <c r="Y44" s="15">
        <v>48</v>
      </c>
      <c r="Z44" s="15">
        <v>84</v>
      </c>
      <c r="AA44" s="15">
        <v>105</v>
      </c>
      <c r="AF44" s="15"/>
      <c r="AG44" s="15"/>
      <c r="AH44" s="15"/>
      <c r="AI44" s="15"/>
      <c r="AJ44" s="15"/>
      <c r="AK44" s="15"/>
      <c r="AL44" s="15"/>
      <c r="AM44" s="15"/>
    </row>
    <row r="45" spans="2:39">
      <c r="B45" s="15"/>
      <c r="C45" s="15"/>
      <c r="D45" s="15" t="s">
        <v>50</v>
      </c>
      <c r="E45" s="15">
        <v>18</v>
      </c>
      <c r="F45" s="15">
        <v>18</v>
      </c>
      <c r="G45" s="15">
        <v>18</v>
      </c>
      <c r="H45" s="15">
        <v>24</v>
      </c>
      <c r="I45" s="15">
        <v>21</v>
      </c>
      <c r="J45" s="15">
        <v>21</v>
      </c>
      <c r="K45" s="15">
        <v>27</v>
      </c>
      <c r="L45" s="15">
        <v>21</v>
      </c>
      <c r="M45" s="15">
        <v>30</v>
      </c>
      <c r="N45" s="15">
        <v>27</v>
      </c>
      <c r="O45" s="15">
        <v>21</v>
      </c>
      <c r="P45" s="15">
        <v>18</v>
      </c>
      <c r="Q45" s="15">
        <v>33</v>
      </c>
      <c r="R45" s="15">
        <v>30</v>
      </c>
      <c r="S45" s="15">
        <v>30</v>
      </c>
      <c r="T45" s="15">
        <v>30</v>
      </c>
      <c r="U45" s="15">
        <v>51</v>
      </c>
      <c r="V45" s="15">
        <v>54</v>
      </c>
      <c r="W45" s="15">
        <v>57</v>
      </c>
      <c r="X45" s="15">
        <v>60</v>
      </c>
      <c r="Y45" s="15">
        <v>39</v>
      </c>
      <c r="Z45" s="15">
        <v>72</v>
      </c>
      <c r="AA45" s="15">
        <v>75</v>
      </c>
      <c r="AF45" s="15"/>
      <c r="AG45" s="15"/>
      <c r="AH45" s="15"/>
      <c r="AI45" s="15"/>
      <c r="AJ45" s="15"/>
      <c r="AK45" s="15"/>
      <c r="AL45" s="15"/>
      <c r="AM45" s="15"/>
    </row>
    <row r="46" spans="2:39">
      <c r="B46" s="15"/>
      <c r="C46" s="15" t="s">
        <v>40</v>
      </c>
      <c r="D46" s="15" t="s">
        <v>49</v>
      </c>
      <c r="E46" s="15">
        <v>225</v>
      </c>
      <c r="F46" s="15">
        <v>237</v>
      </c>
      <c r="G46" s="15">
        <v>279</v>
      </c>
      <c r="H46" s="15">
        <v>264</v>
      </c>
      <c r="I46" s="15">
        <v>255</v>
      </c>
      <c r="J46" s="15">
        <v>228</v>
      </c>
      <c r="K46" s="15">
        <v>255</v>
      </c>
      <c r="L46" s="15">
        <v>255</v>
      </c>
      <c r="M46" s="15">
        <v>243</v>
      </c>
      <c r="N46" s="15">
        <v>213</v>
      </c>
      <c r="O46" s="15">
        <v>234</v>
      </c>
      <c r="P46" s="15">
        <v>237</v>
      </c>
      <c r="Q46" s="15">
        <v>303</v>
      </c>
      <c r="R46" s="15">
        <v>213</v>
      </c>
      <c r="S46" s="15">
        <v>306</v>
      </c>
      <c r="T46" s="15">
        <v>309</v>
      </c>
      <c r="U46" s="15">
        <v>354</v>
      </c>
      <c r="V46" s="15">
        <v>321</v>
      </c>
      <c r="W46" s="15">
        <v>399</v>
      </c>
      <c r="X46" s="15">
        <v>300</v>
      </c>
      <c r="Y46" s="15">
        <v>354</v>
      </c>
      <c r="Z46" s="15">
        <v>522</v>
      </c>
      <c r="AA46" s="15">
        <v>549</v>
      </c>
      <c r="AF46" s="15"/>
      <c r="AG46" s="15"/>
      <c r="AH46" s="15"/>
      <c r="AI46" s="15"/>
      <c r="AJ46" s="15"/>
      <c r="AK46" s="15"/>
      <c r="AL46" s="15"/>
      <c r="AM46" s="15"/>
    </row>
    <row r="47" spans="2:39">
      <c r="B47" s="15"/>
      <c r="C47" s="15"/>
      <c r="D47" s="15" t="s">
        <v>50</v>
      </c>
      <c r="E47" s="15">
        <v>90</v>
      </c>
      <c r="F47" s="15">
        <v>132</v>
      </c>
      <c r="G47" s="15">
        <v>120</v>
      </c>
      <c r="H47" s="15">
        <v>111</v>
      </c>
      <c r="I47" s="15">
        <v>135</v>
      </c>
      <c r="J47" s="15">
        <v>171</v>
      </c>
      <c r="K47" s="15">
        <v>165</v>
      </c>
      <c r="L47" s="15">
        <v>141</v>
      </c>
      <c r="M47" s="15">
        <v>162</v>
      </c>
      <c r="N47" s="15">
        <v>177</v>
      </c>
      <c r="O47" s="15">
        <v>162</v>
      </c>
      <c r="P47" s="15">
        <v>186</v>
      </c>
      <c r="Q47" s="15">
        <v>243</v>
      </c>
      <c r="R47" s="15">
        <v>171</v>
      </c>
      <c r="S47" s="15">
        <v>213</v>
      </c>
      <c r="T47" s="15">
        <v>270</v>
      </c>
      <c r="U47" s="15">
        <v>282</v>
      </c>
      <c r="V47" s="15">
        <v>255</v>
      </c>
      <c r="W47" s="15">
        <v>252</v>
      </c>
      <c r="X47" s="15">
        <v>270</v>
      </c>
      <c r="Y47" s="15">
        <v>306</v>
      </c>
      <c r="Z47" s="15">
        <v>360</v>
      </c>
      <c r="AA47" s="15">
        <v>384</v>
      </c>
      <c r="AF47" s="15"/>
      <c r="AG47" s="15"/>
      <c r="AH47" s="15"/>
      <c r="AI47" s="15"/>
      <c r="AJ47" s="15"/>
      <c r="AK47" s="15"/>
      <c r="AL47" s="15"/>
      <c r="AM47" s="15"/>
    </row>
    <row r="48" spans="2:39">
      <c r="B48" s="15"/>
      <c r="C48" s="15" t="s">
        <v>41</v>
      </c>
      <c r="D48" s="15" t="s">
        <v>49</v>
      </c>
      <c r="E48" s="15">
        <v>204</v>
      </c>
      <c r="F48" s="15">
        <v>240</v>
      </c>
      <c r="G48" s="15">
        <v>267</v>
      </c>
      <c r="H48" s="15">
        <v>327</v>
      </c>
      <c r="I48" s="15">
        <v>327</v>
      </c>
      <c r="J48" s="15">
        <v>288</v>
      </c>
      <c r="K48" s="15">
        <v>318</v>
      </c>
      <c r="L48" s="15">
        <v>315</v>
      </c>
      <c r="M48" s="15">
        <v>330</v>
      </c>
      <c r="N48" s="15">
        <v>291</v>
      </c>
      <c r="O48" s="15">
        <v>279</v>
      </c>
      <c r="P48" s="15">
        <v>252</v>
      </c>
      <c r="Q48" s="15">
        <v>273</v>
      </c>
      <c r="R48" s="15">
        <v>249</v>
      </c>
      <c r="S48" s="15">
        <v>273</v>
      </c>
      <c r="T48" s="15">
        <v>306</v>
      </c>
      <c r="U48" s="15">
        <v>318</v>
      </c>
      <c r="V48" s="15">
        <v>360</v>
      </c>
      <c r="W48" s="15">
        <v>411</v>
      </c>
      <c r="X48" s="15">
        <v>402</v>
      </c>
      <c r="Y48" s="15">
        <v>429</v>
      </c>
      <c r="Z48" s="15">
        <v>432</v>
      </c>
      <c r="AA48" s="15">
        <v>372</v>
      </c>
      <c r="AF48" s="15"/>
      <c r="AG48" s="15"/>
      <c r="AH48" s="15"/>
      <c r="AI48" s="15"/>
      <c r="AJ48" s="15"/>
      <c r="AK48" s="15"/>
      <c r="AL48" s="15"/>
      <c r="AM48" s="15"/>
    </row>
    <row r="49" spans="2:27">
      <c r="B49" s="15"/>
      <c r="C49" s="15"/>
      <c r="D49" s="15" t="s">
        <v>50</v>
      </c>
      <c r="E49" s="15">
        <v>96</v>
      </c>
      <c r="F49" s="15">
        <v>129</v>
      </c>
      <c r="G49" s="15">
        <v>123</v>
      </c>
      <c r="H49" s="15">
        <v>144</v>
      </c>
      <c r="I49" s="15">
        <v>147</v>
      </c>
      <c r="J49" s="15">
        <v>189</v>
      </c>
      <c r="K49" s="15">
        <v>183</v>
      </c>
      <c r="L49" s="15">
        <v>186</v>
      </c>
      <c r="M49" s="15">
        <v>189</v>
      </c>
      <c r="N49" s="15">
        <v>195</v>
      </c>
      <c r="O49" s="15">
        <v>201</v>
      </c>
      <c r="P49" s="15">
        <v>225</v>
      </c>
      <c r="Q49" s="15">
        <v>204</v>
      </c>
      <c r="R49" s="15">
        <v>213</v>
      </c>
      <c r="S49" s="15">
        <v>237</v>
      </c>
      <c r="T49" s="15">
        <v>258</v>
      </c>
      <c r="U49" s="15">
        <v>273</v>
      </c>
      <c r="V49" s="15">
        <v>282</v>
      </c>
      <c r="W49" s="15">
        <v>312</v>
      </c>
      <c r="X49" s="15">
        <v>306</v>
      </c>
      <c r="Y49" s="15">
        <v>348</v>
      </c>
      <c r="Z49" s="15">
        <v>369</v>
      </c>
      <c r="AA49" s="15">
        <v>366</v>
      </c>
    </row>
  </sheetData>
  <pageMargins left="0.7" right="0.7" top="0.75" bottom="0.75" header="0.3" footer="0.3"/>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1"/>
  <sheetViews>
    <sheetView topLeftCell="C3" workbookViewId="0">
      <selection activeCell="R8" sqref="R8"/>
    </sheetView>
  </sheetViews>
  <sheetFormatPr baseColWidth="10" defaultColWidth="8.83203125" defaultRowHeight="14" x14ac:dyDescent="0"/>
  <cols>
    <col min="3" max="3" width="15.6640625" customWidth="1"/>
  </cols>
  <sheetData>
    <row r="1" spans="1:27">
      <c r="A1" t="s">
        <v>323</v>
      </c>
    </row>
    <row r="3" spans="1:27">
      <c r="C3" t="s">
        <v>1</v>
      </c>
      <c r="D3" t="s">
        <v>14</v>
      </c>
      <c r="E3" t="s">
        <v>15</v>
      </c>
      <c r="F3" t="s">
        <v>16</v>
      </c>
      <c r="G3" t="s">
        <v>17</v>
      </c>
      <c r="H3" t="s">
        <v>18</v>
      </c>
      <c r="I3" t="s">
        <v>19</v>
      </c>
      <c r="J3" t="s">
        <v>20</v>
      </c>
      <c r="K3" t="s">
        <v>21</v>
      </c>
      <c r="L3" t="s">
        <v>22</v>
      </c>
      <c r="M3" t="s">
        <v>23</v>
      </c>
      <c r="N3" t="s">
        <v>24</v>
      </c>
      <c r="O3" t="s">
        <v>25</v>
      </c>
      <c r="P3" t="s">
        <v>26</v>
      </c>
      <c r="Q3" t="s">
        <v>31</v>
      </c>
      <c r="R3">
        <v>2014</v>
      </c>
    </row>
    <row r="4" spans="1:27" ht="28">
      <c r="B4" s="4" t="s">
        <v>55</v>
      </c>
      <c r="C4" t="s">
        <v>29</v>
      </c>
      <c r="D4" s="15">
        <v>24228</v>
      </c>
      <c r="E4" s="15">
        <v>24927</v>
      </c>
      <c r="F4" s="15">
        <v>26343</v>
      </c>
      <c r="G4" s="15">
        <v>29031</v>
      </c>
      <c r="H4" s="15">
        <v>32511</v>
      </c>
      <c r="I4" s="15">
        <v>32745</v>
      </c>
      <c r="J4" s="15">
        <v>33948</v>
      </c>
      <c r="K4" s="15">
        <v>34821</v>
      </c>
      <c r="L4" s="15">
        <v>35961</v>
      </c>
      <c r="M4" s="15">
        <v>38364</v>
      </c>
      <c r="N4" s="15">
        <v>40872</v>
      </c>
      <c r="O4" s="15">
        <v>42162</v>
      </c>
      <c r="P4" s="15">
        <v>44667</v>
      </c>
      <c r="Q4" s="15">
        <v>46452</v>
      </c>
      <c r="R4" s="15">
        <v>48024</v>
      </c>
      <c r="T4" s="15"/>
      <c r="U4" s="15"/>
      <c r="V4" s="15"/>
      <c r="W4" s="15"/>
      <c r="X4" s="15"/>
      <c r="Y4" s="15"/>
      <c r="Z4" s="15"/>
      <c r="AA4" s="15"/>
    </row>
    <row r="5" spans="1:27" ht="28">
      <c r="C5" s="4" t="s">
        <v>65</v>
      </c>
      <c r="D5" s="15">
        <v>1617</v>
      </c>
      <c r="E5" s="15">
        <v>2856</v>
      </c>
      <c r="F5" s="15">
        <v>3231</v>
      </c>
      <c r="G5" s="15">
        <v>3663</v>
      </c>
      <c r="H5" s="15">
        <v>4806</v>
      </c>
      <c r="I5" s="15">
        <v>4611</v>
      </c>
      <c r="J5" s="15">
        <v>5181</v>
      </c>
      <c r="K5" s="15">
        <v>5508</v>
      </c>
      <c r="L5" s="15">
        <v>5541</v>
      </c>
      <c r="M5" s="15">
        <v>5679</v>
      </c>
      <c r="N5" s="15">
        <v>6375</v>
      </c>
      <c r="O5" s="15">
        <v>7197</v>
      </c>
      <c r="P5" s="15">
        <v>8253</v>
      </c>
      <c r="Q5" s="15">
        <v>9564</v>
      </c>
      <c r="R5" s="15">
        <v>10923</v>
      </c>
      <c r="T5" s="15"/>
      <c r="U5" s="15"/>
      <c r="V5" s="15"/>
      <c r="W5" s="15"/>
      <c r="X5" s="15"/>
      <c r="Y5" s="15"/>
      <c r="Z5" s="15"/>
      <c r="AA5" s="15"/>
    </row>
    <row r="6" spans="1:27" ht="42">
      <c r="C6" s="4" t="s">
        <v>306</v>
      </c>
      <c r="D6" s="15">
        <f>D4-D5</f>
        <v>22611</v>
      </c>
      <c r="E6" s="15">
        <f t="shared" ref="E6:R6" si="0">E4-E5</f>
        <v>22071</v>
      </c>
      <c r="F6" s="15">
        <f t="shared" si="0"/>
        <v>23112</v>
      </c>
      <c r="G6" s="15">
        <f t="shared" si="0"/>
        <v>25368</v>
      </c>
      <c r="H6" s="15">
        <f t="shared" si="0"/>
        <v>27705</v>
      </c>
      <c r="I6" s="15">
        <f t="shared" si="0"/>
        <v>28134</v>
      </c>
      <c r="J6" s="15">
        <f t="shared" si="0"/>
        <v>28767</v>
      </c>
      <c r="K6" s="15">
        <f t="shared" si="0"/>
        <v>29313</v>
      </c>
      <c r="L6" s="15">
        <f t="shared" si="0"/>
        <v>30420</v>
      </c>
      <c r="M6" s="15">
        <f t="shared" si="0"/>
        <v>32685</v>
      </c>
      <c r="N6" s="15">
        <f t="shared" si="0"/>
        <v>34497</v>
      </c>
      <c r="O6" s="15">
        <f t="shared" si="0"/>
        <v>34965</v>
      </c>
      <c r="P6" s="15">
        <f t="shared" si="0"/>
        <v>36414</v>
      </c>
      <c r="Q6" s="15">
        <f t="shared" si="0"/>
        <v>36888</v>
      </c>
      <c r="R6" s="15">
        <f t="shared" si="0"/>
        <v>37101</v>
      </c>
    </row>
    <row r="7" spans="1:27">
      <c r="D7" s="15"/>
      <c r="E7" s="15"/>
      <c r="F7" s="15"/>
      <c r="G7" s="15"/>
      <c r="H7" s="15"/>
      <c r="I7" s="15"/>
      <c r="J7" s="15"/>
      <c r="K7" s="15"/>
      <c r="L7" s="15"/>
      <c r="M7" s="15"/>
      <c r="N7" s="15"/>
      <c r="O7" s="15"/>
      <c r="P7" s="15"/>
      <c r="Q7" s="15"/>
    </row>
    <row r="8" spans="1:27">
      <c r="C8" t="s">
        <v>1</v>
      </c>
      <c r="D8" t="s">
        <v>14</v>
      </c>
      <c r="E8" t="s">
        <v>15</v>
      </c>
      <c r="F8" t="s">
        <v>16</v>
      </c>
      <c r="G8" t="s">
        <v>17</v>
      </c>
      <c r="H8" t="s">
        <v>18</v>
      </c>
      <c r="I8" t="s">
        <v>19</v>
      </c>
      <c r="J8" t="s">
        <v>20</v>
      </c>
      <c r="K8" t="s">
        <v>21</v>
      </c>
      <c r="L8" t="s">
        <v>22</v>
      </c>
      <c r="M8" t="s">
        <v>23</v>
      </c>
      <c r="N8" t="s">
        <v>24</v>
      </c>
      <c r="O8" t="s">
        <v>25</v>
      </c>
      <c r="P8" t="s">
        <v>26</v>
      </c>
      <c r="Q8" t="s">
        <v>31</v>
      </c>
      <c r="R8">
        <v>2014</v>
      </c>
    </row>
    <row r="9" spans="1:27" ht="28">
      <c r="B9" s="4" t="s">
        <v>69</v>
      </c>
      <c r="C9" t="s">
        <v>29</v>
      </c>
      <c r="D9" s="15">
        <v>3861</v>
      </c>
      <c r="E9" s="15">
        <v>3705</v>
      </c>
      <c r="F9" s="15">
        <v>3723</v>
      </c>
      <c r="G9" s="15">
        <v>3858</v>
      </c>
      <c r="H9" s="15">
        <v>4245</v>
      </c>
      <c r="I9" s="15">
        <v>4185</v>
      </c>
      <c r="J9" s="15">
        <v>4437</v>
      </c>
      <c r="K9" s="15">
        <v>4998</v>
      </c>
      <c r="L9" s="15">
        <v>5367</v>
      </c>
      <c r="M9" s="15">
        <v>5673</v>
      </c>
      <c r="N9" s="15">
        <v>5934</v>
      </c>
      <c r="O9" s="15">
        <v>6228</v>
      </c>
      <c r="P9" s="15">
        <v>6426</v>
      </c>
      <c r="Q9" s="15">
        <v>7062</v>
      </c>
      <c r="R9" s="15">
        <v>7191</v>
      </c>
      <c r="T9" s="15"/>
      <c r="U9" s="15"/>
      <c r="V9" s="15"/>
      <c r="W9" s="15"/>
      <c r="X9" s="15"/>
      <c r="Y9" s="15"/>
      <c r="Z9" s="15"/>
      <c r="AA9" s="15"/>
    </row>
    <row r="10" spans="1:27" ht="28">
      <c r="C10" s="4" t="s">
        <v>65</v>
      </c>
      <c r="D10" s="15">
        <v>333</v>
      </c>
      <c r="E10" s="15">
        <v>477</v>
      </c>
      <c r="F10" s="15">
        <v>483</v>
      </c>
      <c r="G10" s="15">
        <v>492</v>
      </c>
      <c r="H10" s="15">
        <v>561</v>
      </c>
      <c r="I10" s="15">
        <v>582</v>
      </c>
      <c r="J10" s="15">
        <v>609</v>
      </c>
      <c r="K10" s="15">
        <v>666</v>
      </c>
      <c r="L10" s="15">
        <v>696</v>
      </c>
      <c r="M10" s="15">
        <v>732</v>
      </c>
      <c r="N10" s="15">
        <v>798</v>
      </c>
      <c r="O10" s="15">
        <v>927</v>
      </c>
      <c r="P10" s="15">
        <v>1023</v>
      </c>
      <c r="Q10" s="15">
        <v>1287</v>
      </c>
      <c r="R10" s="15">
        <v>1515</v>
      </c>
      <c r="T10" s="15"/>
      <c r="U10" s="15"/>
      <c r="V10" s="15"/>
      <c r="W10" s="15"/>
      <c r="X10" s="15"/>
      <c r="Y10" s="15"/>
      <c r="Z10" s="15"/>
      <c r="AA10" s="15"/>
    </row>
    <row r="11" spans="1:27" ht="42">
      <c r="C11" s="4" t="s">
        <v>306</v>
      </c>
      <c r="D11" s="15">
        <f>D9-D10</f>
        <v>3528</v>
      </c>
      <c r="E11" s="15">
        <f t="shared" ref="E11:R11" si="1">E9-E10</f>
        <v>3228</v>
      </c>
      <c r="F11" s="15">
        <f t="shared" si="1"/>
        <v>3240</v>
      </c>
      <c r="G11" s="15">
        <f t="shared" si="1"/>
        <v>3366</v>
      </c>
      <c r="H11" s="15">
        <f t="shared" si="1"/>
        <v>3684</v>
      </c>
      <c r="I11" s="15">
        <f t="shared" si="1"/>
        <v>3603</v>
      </c>
      <c r="J11" s="15">
        <f t="shared" si="1"/>
        <v>3828</v>
      </c>
      <c r="K11" s="15">
        <f t="shared" si="1"/>
        <v>4332</v>
      </c>
      <c r="L11" s="15">
        <f t="shared" si="1"/>
        <v>4671</v>
      </c>
      <c r="M11" s="15">
        <f t="shared" si="1"/>
        <v>4941</v>
      </c>
      <c r="N11" s="15">
        <f t="shared" si="1"/>
        <v>5136</v>
      </c>
      <c r="O11" s="15">
        <f t="shared" si="1"/>
        <v>5301</v>
      </c>
      <c r="P11" s="15">
        <f t="shared" si="1"/>
        <v>5403</v>
      </c>
      <c r="Q11" s="15">
        <f t="shared" si="1"/>
        <v>5775</v>
      </c>
      <c r="R11" s="15">
        <f t="shared" si="1"/>
        <v>5676</v>
      </c>
    </row>
    <row r="13" spans="1:27">
      <c r="A13" s="46" t="s">
        <v>225</v>
      </c>
      <c r="B13" s="46"/>
      <c r="C13" s="46"/>
    </row>
    <row r="14" spans="1:27" ht="28">
      <c r="B14" s="4" t="s">
        <v>55</v>
      </c>
      <c r="C14" t="s">
        <v>29</v>
      </c>
      <c r="D14" s="15"/>
      <c r="E14" s="35">
        <f>((E4-D4)/D4)*100</f>
        <v>2.8850916295195641</v>
      </c>
      <c r="F14" s="35">
        <f t="shared" ref="F14:R14" si="2">((F4-E4)/E4)*100</f>
        <v>5.6805873149596824</v>
      </c>
      <c r="G14" s="35">
        <f t="shared" si="2"/>
        <v>10.203849219906616</v>
      </c>
      <c r="H14" s="35">
        <f t="shared" si="2"/>
        <v>11.987186111398161</v>
      </c>
      <c r="I14" s="35">
        <f t="shared" si="2"/>
        <v>0.71975639014487403</v>
      </c>
      <c r="J14" s="35">
        <f t="shared" si="2"/>
        <v>3.6738433348602841</v>
      </c>
      <c r="K14" s="35">
        <f t="shared" si="2"/>
        <v>2.5715800636267234</v>
      </c>
      <c r="L14" s="35">
        <f t="shared" si="2"/>
        <v>3.2738864478332039</v>
      </c>
      <c r="M14" s="35">
        <f t="shared" si="2"/>
        <v>6.682239092350045</v>
      </c>
      <c r="N14" s="35">
        <f t="shared" si="2"/>
        <v>6.53737879261808</v>
      </c>
      <c r="O14" s="35">
        <f t="shared" si="2"/>
        <v>3.1561949500880799</v>
      </c>
      <c r="P14" s="35">
        <f t="shared" si="2"/>
        <v>5.9413690052654049</v>
      </c>
      <c r="Q14" s="35">
        <f t="shared" si="2"/>
        <v>3.996238834038552</v>
      </c>
      <c r="R14" s="35">
        <f t="shared" si="2"/>
        <v>3.3841384655127871</v>
      </c>
    </row>
    <row r="15" spans="1:27" ht="28">
      <c r="C15" s="4" t="s">
        <v>65</v>
      </c>
      <c r="D15" s="15"/>
      <c r="E15" s="35">
        <f t="shared" ref="E15:R15" si="3">((E5-D5)/D5)*100</f>
        <v>76.623376623376629</v>
      </c>
      <c r="F15" s="35">
        <f t="shared" si="3"/>
        <v>13.130252100840337</v>
      </c>
      <c r="G15" s="35">
        <f t="shared" si="3"/>
        <v>13.370473537604457</v>
      </c>
      <c r="H15" s="35">
        <f t="shared" si="3"/>
        <v>31.203931203931205</v>
      </c>
      <c r="I15" s="35">
        <f t="shared" si="3"/>
        <v>-4.0574282147315861</v>
      </c>
      <c r="J15" s="35">
        <f t="shared" si="3"/>
        <v>12.361743656473651</v>
      </c>
      <c r="K15" s="35">
        <f t="shared" si="3"/>
        <v>6.3115228720324268</v>
      </c>
      <c r="L15" s="35">
        <f t="shared" si="3"/>
        <v>0.59912854030501084</v>
      </c>
      <c r="M15" s="35">
        <f t="shared" si="3"/>
        <v>2.4905251759610181</v>
      </c>
      <c r="N15" s="35">
        <f t="shared" si="3"/>
        <v>12.255678816693081</v>
      </c>
      <c r="O15" s="35">
        <f t="shared" si="3"/>
        <v>12.894117647058822</v>
      </c>
      <c r="P15" s="35">
        <f t="shared" si="3"/>
        <v>14.672780325135474</v>
      </c>
      <c r="Q15" s="35">
        <f t="shared" si="3"/>
        <v>15.88513267902581</v>
      </c>
      <c r="R15" s="35">
        <f t="shared" si="3"/>
        <v>14.209535759096612</v>
      </c>
    </row>
    <row r="16" spans="1:27" ht="42">
      <c r="C16" s="4" t="s">
        <v>306</v>
      </c>
      <c r="D16" s="15"/>
      <c r="E16" s="35">
        <f t="shared" ref="E16:R16" si="4">((E6-D6)/D6)*100</f>
        <v>-2.3882181239219848</v>
      </c>
      <c r="F16" s="35">
        <f t="shared" si="4"/>
        <v>4.7165964387658015</v>
      </c>
      <c r="G16" s="35">
        <f t="shared" si="4"/>
        <v>9.7611630321910692</v>
      </c>
      <c r="H16" s="35">
        <f t="shared" si="4"/>
        <v>9.2123935666982035</v>
      </c>
      <c r="I16" s="35">
        <f t="shared" si="4"/>
        <v>1.5484569572279372</v>
      </c>
      <c r="J16" s="35">
        <f t="shared" si="4"/>
        <v>2.2499466837278739</v>
      </c>
      <c r="K16" s="35">
        <f t="shared" si="4"/>
        <v>1.8980081343205759</v>
      </c>
      <c r="L16" s="35">
        <f t="shared" si="4"/>
        <v>3.7764814246238871</v>
      </c>
      <c r="M16" s="35">
        <f t="shared" si="4"/>
        <v>7.4457593688362929</v>
      </c>
      <c r="N16" s="35">
        <f t="shared" si="4"/>
        <v>5.5438274437815505</v>
      </c>
      <c r="O16" s="35">
        <f t="shared" si="4"/>
        <v>1.3566397078006782</v>
      </c>
      <c r="P16" s="35">
        <f t="shared" si="4"/>
        <v>4.1441441441441444</v>
      </c>
      <c r="Q16" s="35">
        <f t="shared" si="4"/>
        <v>1.3016971494480145</v>
      </c>
      <c r="R16" s="35">
        <f t="shared" si="4"/>
        <v>0.57742355237475596</v>
      </c>
    </row>
    <row r="17" spans="2:18">
      <c r="D17" s="15"/>
      <c r="E17" s="15"/>
      <c r="F17" s="15"/>
      <c r="G17" s="15"/>
      <c r="H17" s="15"/>
      <c r="I17" s="15"/>
      <c r="J17" s="15"/>
      <c r="K17" s="15"/>
      <c r="L17" s="15"/>
      <c r="M17" s="15"/>
      <c r="N17" s="15"/>
      <c r="O17" s="15"/>
      <c r="P17" s="15"/>
      <c r="Q17" s="15"/>
    </row>
    <row r="18" spans="2:18">
      <c r="C18" t="s">
        <v>1</v>
      </c>
      <c r="E18" t="s">
        <v>15</v>
      </c>
      <c r="F18" t="s">
        <v>16</v>
      </c>
      <c r="G18" t="s">
        <v>17</v>
      </c>
      <c r="H18" t="s">
        <v>18</v>
      </c>
      <c r="I18" t="s">
        <v>19</v>
      </c>
      <c r="J18" t="s">
        <v>20</v>
      </c>
      <c r="K18" t="s">
        <v>21</v>
      </c>
      <c r="L18" t="s">
        <v>22</v>
      </c>
      <c r="M18" t="s">
        <v>23</v>
      </c>
      <c r="N18" t="s">
        <v>24</v>
      </c>
      <c r="O18" t="s">
        <v>25</v>
      </c>
      <c r="P18" t="s">
        <v>26</v>
      </c>
      <c r="Q18" t="s">
        <v>31</v>
      </c>
      <c r="R18">
        <v>2014</v>
      </c>
    </row>
    <row r="19" spans="2:18" ht="28">
      <c r="B19" s="4" t="s">
        <v>69</v>
      </c>
      <c r="C19" t="s">
        <v>29</v>
      </c>
      <c r="D19" s="15"/>
      <c r="E19" s="35">
        <f t="shared" ref="E19:R19" si="5">((E9-D9)/D9)*100</f>
        <v>-4.0404040404040407</v>
      </c>
      <c r="F19" s="35">
        <f t="shared" si="5"/>
        <v>0.48582995951417007</v>
      </c>
      <c r="G19" s="35">
        <f t="shared" si="5"/>
        <v>3.6261079774375502</v>
      </c>
      <c r="H19" s="35">
        <f t="shared" si="5"/>
        <v>10.031104199066874</v>
      </c>
      <c r="I19" s="35">
        <f t="shared" si="5"/>
        <v>-1.4134275618374559</v>
      </c>
      <c r="J19" s="35">
        <f t="shared" si="5"/>
        <v>6.021505376344086</v>
      </c>
      <c r="K19" s="35">
        <f t="shared" si="5"/>
        <v>12.643678160919542</v>
      </c>
      <c r="L19" s="35">
        <f t="shared" si="5"/>
        <v>7.3829531812725087</v>
      </c>
      <c r="M19" s="35">
        <f t="shared" si="5"/>
        <v>5.7015092230296256</v>
      </c>
      <c r="N19" s="35">
        <f t="shared" si="5"/>
        <v>4.6007403490216809</v>
      </c>
      <c r="O19" s="35">
        <f t="shared" si="5"/>
        <v>4.954499494438827</v>
      </c>
      <c r="P19" s="35">
        <f t="shared" si="5"/>
        <v>3.1791907514450863</v>
      </c>
      <c r="Q19" s="35">
        <f t="shared" si="5"/>
        <v>9.8972922502334271</v>
      </c>
      <c r="R19" s="35">
        <f t="shared" si="5"/>
        <v>1.826677994902294</v>
      </c>
    </row>
    <row r="20" spans="2:18" ht="28">
      <c r="C20" s="4" t="s">
        <v>65</v>
      </c>
      <c r="D20" s="15"/>
      <c r="E20" s="35">
        <f t="shared" ref="E20:R20" si="6">((E10-D10)/D10)*100</f>
        <v>43.243243243243242</v>
      </c>
      <c r="F20" s="35">
        <f t="shared" si="6"/>
        <v>1.257861635220126</v>
      </c>
      <c r="G20" s="35">
        <f t="shared" si="6"/>
        <v>1.8633540372670807</v>
      </c>
      <c r="H20" s="35">
        <f t="shared" si="6"/>
        <v>14.02439024390244</v>
      </c>
      <c r="I20" s="35">
        <f t="shared" si="6"/>
        <v>3.7433155080213902</v>
      </c>
      <c r="J20" s="35">
        <f t="shared" si="6"/>
        <v>4.6391752577319592</v>
      </c>
      <c r="K20" s="35">
        <f t="shared" si="6"/>
        <v>9.3596059113300498</v>
      </c>
      <c r="L20" s="35">
        <f t="shared" si="6"/>
        <v>4.5045045045045047</v>
      </c>
      <c r="M20" s="35">
        <f t="shared" si="6"/>
        <v>5.1724137931034484</v>
      </c>
      <c r="N20" s="35">
        <f t="shared" si="6"/>
        <v>9.0163934426229506</v>
      </c>
      <c r="O20" s="35">
        <f t="shared" si="6"/>
        <v>16.165413533834585</v>
      </c>
      <c r="P20" s="35">
        <f t="shared" si="6"/>
        <v>10.355987055016183</v>
      </c>
      <c r="Q20" s="35">
        <f t="shared" si="6"/>
        <v>25.806451612903224</v>
      </c>
      <c r="R20" s="35">
        <f t="shared" si="6"/>
        <v>17.715617715617714</v>
      </c>
    </row>
    <row r="21" spans="2:18" ht="42">
      <c r="C21" s="4" t="s">
        <v>306</v>
      </c>
      <c r="D21" s="15"/>
      <c r="E21" s="35">
        <f t="shared" ref="E21:R21" si="7">((E11-D11)/D11)*100</f>
        <v>-8.5034013605442169</v>
      </c>
      <c r="F21" s="35">
        <f t="shared" si="7"/>
        <v>0.37174721189591076</v>
      </c>
      <c r="G21" s="35">
        <f t="shared" si="7"/>
        <v>3.8888888888888888</v>
      </c>
      <c r="H21" s="35">
        <f t="shared" si="7"/>
        <v>9.4474153297682708</v>
      </c>
      <c r="I21" s="35">
        <f t="shared" si="7"/>
        <v>-2.1986970684039089</v>
      </c>
      <c r="J21" s="35">
        <f t="shared" si="7"/>
        <v>6.2447960033305581</v>
      </c>
      <c r="K21" s="35">
        <f t="shared" si="7"/>
        <v>13.166144200626958</v>
      </c>
      <c r="L21" s="35">
        <f t="shared" si="7"/>
        <v>7.8254847645429368</v>
      </c>
      <c r="M21" s="35">
        <f t="shared" si="7"/>
        <v>5.7803468208092488</v>
      </c>
      <c r="N21" s="35">
        <f t="shared" si="7"/>
        <v>3.9465695203400117</v>
      </c>
      <c r="O21" s="35">
        <f t="shared" si="7"/>
        <v>3.2126168224299061</v>
      </c>
      <c r="P21" s="35">
        <f t="shared" si="7"/>
        <v>1.9241652518392758</v>
      </c>
      <c r="Q21" s="35">
        <f t="shared" si="7"/>
        <v>6.8850638534147688</v>
      </c>
      <c r="R21" s="35">
        <f t="shared" si="7"/>
        <v>-1.7142857142857144</v>
      </c>
    </row>
  </sheetData>
  <pageMargins left="0.7" right="0.7" top="0.75" bottom="0.75" header="0.3" footer="0.3"/>
  <extLst>
    <ext xmlns:mx="http://schemas.microsoft.com/office/mac/excel/2008/main" uri="{64002731-A6B0-56B0-2670-7721B7C09600}">
      <mx:PLV Mode="0" OnePage="0" WScale="0"/>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zoomScalePageLayoutView="80" workbookViewId="0"/>
  </sheetViews>
  <sheetFormatPr baseColWidth="10" defaultColWidth="8.83203125" defaultRowHeight="14" x14ac:dyDescent="0"/>
  <sheetData>
    <row r="1" spans="1:1">
      <c r="A1" t="s">
        <v>324</v>
      </c>
    </row>
  </sheetData>
  <pageMargins left="0.7" right="0.7" top="0.75" bottom="0.75" header="0.3" footer="0.3"/>
  <drawing r:id="rId1"/>
  <extLst>
    <ext xmlns:mx="http://schemas.microsoft.com/office/mac/excel/2008/main" uri="{64002731-A6B0-56B0-2670-7721B7C09600}">
      <mx:PLV Mode="0" OnePage="0" WScale="0"/>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8" zoomScaleNormal="88" zoomScalePageLayoutView="88" workbookViewId="0"/>
  </sheetViews>
  <sheetFormatPr baseColWidth="10" defaultColWidth="8.83203125" defaultRowHeight="14" x14ac:dyDescent="0"/>
  <sheetData>
    <row r="1" spans="1:1">
      <c r="A1" t="s">
        <v>325</v>
      </c>
    </row>
  </sheetData>
  <pageMargins left="0.7" right="0.7" top="0.75" bottom="0.75" header="0.3" footer="0.3"/>
  <drawing r:id="rId1"/>
  <extLst>
    <ext xmlns:mx="http://schemas.microsoft.com/office/mac/excel/2008/main" uri="{64002731-A6B0-56B0-2670-7721B7C09600}">
      <mx:PLV Mode="0" OnePage="0" WScale="0"/>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5"/>
  <sheetViews>
    <sheetView topLeftCell="O1" workbookViewId="0">
      <selection activeCell="R17" sqref="R17:R19"/>
    </sheetView>
  </sheetViews>
  <sheetFormatPr baseColWidth="10" defaultColWidth="8.83203125" defaultRowHeight="14" x14ac:dyDescent="0"/>
  <sheetData>
    <row r="1" spans="1:41">
      <c r="A1" t="s">
        <v>298</v>
      </c>
    </row>
    <row r="3" spans="1:41">
      <c r="C3" t="s">
        <v>1</v>
      </c>
      <c r="D3" t="s">
        <v>14</v>
      </c>
      <c r="F3" t="s">
        <v>15</v>
      </c>
      <c r="H3" t="s">
        <v>16</v>
      </c>
      <c r="J3" t="s">
        <v>17</v>
      </c>
      <c r="L3" t="s">
        <v>18</v>
      </c>
      <c r="N3" t="s">
        <v>19</v>
      </c>
      <c r="P3" t="s">
        <v>20</v>
      </c>
      <c r="R3" t="s">
        <v>21</v>
      </c>
      <c r="T3" t="s">
        <v>22</v>
      </c>
      <c r="V3" t="s">
        <v>23</v>
      </c>
      <c r="X3" t="s">
        <v>24</v>
      </c>
      <c r="Z3" t="s">
        <v>25</v>
      </c>
      <c r="AB3" t="s">
        <v>26</v>
      </c>
      <c r="AD3" t="s">
        <v>31</v>
      </c>
      <c r="AF3">
        <v>2014</v>
      </c>
    </row>
    <row r="4" spans="1:41">
      <c r="D4" t="s">
        <v>29</v>
      </c>
      <c r="E4" t="s">
        <v>65</v>
      </c>
      <c r="F4" t="s">
        <v>29</v>
      </c>
      <c r="G4" t="s">
        <v>65</v>
      </c>
      <c r="H4" t="s">
        <v>29</v>
      </c>
      <c r="I4" t="s">
        <v>65</v>
      </c>
      <c r="J4" t="s">
        <v>29</v>
      </c>
      <c r="K4" t="s">
        <v>65</v>
      </c>
      <c r="L4" t="s">
        <v>29</v>
      </c>
      <c r="M4" t="s">
        <v>65</v>
      </c>
      <c r="N4" t="s">
        <v>29</v>
      </c>
      <c r="O4" t="s">
        <v>65</v>
      </c>
      <c r="P4" t="s">
        <v>29</v>
      </c>
      <c r="Q4" t="s">
        <v>65</v>
      </c>
      <c r="R4" t="s">
        <v>29</v>
      </c>
      <c r="S4" t="s">
        <v>65</v>
      </c>
      <c r="T4" t="s">
        <v>29</v>
      </c>
      <c r="U4" t="s">
        <v>65</v>
      </c>
      <c r="V4" t="s">
        <v>29</v>
      </c>
      <c r="W4" t="s">
        <v>65</v>
      </c>
      <c r="X4" t="s">
        <v>29</v>
      </c>
      <c r="Y4" t="s">
        <v>65</v>
      </c>
      <c r="Z4" t="s">
        <v>29</v>
      </c>
      <c r="AA4" t="s">
        <v>65</v>
      </c>
      <c r="AB4" t="s">
        <v>29</v>
      </c>
      <c r="AC4" t="s">
        <v>65</v>
      </c>
      <c r="AD4" t="s">
        <v>29</v>
      </c>
      <c r="AE4" t="s">
        <v>65</v>
      </c>
      <c r="AF4" t="s">
        <v>29</v>
      </c>
      <c r="AG4" t="s">
        <v>65</v>
      </c>
    </row>
    <row r="5" spans="1:41" ht="37">
      <c r="B5" s="21" t="s">
        <v>189</v>
      </c>
      <c r="C5" s="2" t="s">
        <v>32</v>
      </c>
      <c r="D5" s="15">
        <v>24228</v>
      </c>
      <c r="E5" s="15">
        <v>1617</v>
      </c>
      <c r="F5" s="15">
        <v>24927</v>
      </c>
      <c r="G5" s="15">
        <v>2856</v>
      </c>
      <c r="H5" s="15">
        <v>26343</v>
      </c>
      <c r="I5" s="15">
        <v>3231</v>
      </c>
      <c r="J5" s="15">
        <v>29031</v>
      </c>
      <c r="K5" s="15">
        <v>3663</v>
      </c>
      <c r="L5" s="15">
        <v>32511</v>
      </c>
      <c r="M5" s="15">
        <v>4806</v>
      </c>
      <c r="N5" s="15">
        <v>32745</v>
      </c>
      <c r="O5" s="15">
        <v>4611</v>
      </c>
      <c r="P5" s="15">
        <v>33948</v>
      </c>
      <c r="Q5" s="15">
        <v>5181</v>
      </c>
      <c r="R5" s="15">
        <v>34821</v>
      </c>
      <c r="S5" s="15">
        <v>5508</v>
      </c>
      <c r="T5" s="15">
        <v>35961</v>
      </c>
      <c r="U5" s="15">
        <v>5541</v>
      </c>
      <c r="V5" s="15">
        <v>38364</v>
      </c>
      <c r="W5" s="15">
        <v>5679</v>
      </c>
      <c r="X5" s="15">
        <v>40872</v>
      </c>
      <c r="Y5" s="15">
        <v>6375</v>
      </c>
      <c r="Z5" s="15">
        <v>42162</v>
      </c>
      <c r="AA5" s="15">
        <v>7197</v>
      </c>
      <c r="AB5" s="15">
        <v>44667</v>
      </c>
      <c r="AC5" s="15">
        <v>8253</v>
      </c>
      <c r="AD5" s="15">
        <v>46452</v>
      </c>
      <c r="AE5" s="15">
        <v>9564</v>
      </c>
      <c r="AF5" s="15">
        <v>48024</v>
      </c>
      <c r="AG5" s="15">
        <v>10923</v>
      </c>
    </row>
    <row r="6" spans="1:41">
      <c r="C6" t="s">
        <v>49</v>
      </c>
      <c r="D6" s="15">
        <v>11391</v>
      </c>
      <c r="E6" s="15">
        <v>918</v>
      </c>
      <c r="F6" s="15">
        <v>11889</v>
      </c>
      <c r="G6" s="15">
        <v>1698</v>
      </c>
      <c r="H6" s="15">
        <v>12495</v>
      </c>
      <c r="I6" s="15">
        <v>1884</v>
      </c>
      <c r="J6" s="15">
        <v>13905</v>
      </c>
      <c r="K6" s="15">
        <v>2163</v>
      </c>
      <c r="L6" s="15">
        <v>15669</v>
      </c>
      <c r="M6" s="15">
        <v>2862</v>
      </c>
      <c r="N6" s="15">
        <v>15747</v>
      </c>
      <c r="O6" s="15">
        <v>2736</v>
      </c>
      <c r="P6" s="15">
        <v>15927</v>
      </c>
      <c r="Q6" s="15">
        <v>3153</v>
      </c>
      <c r="R6" s="15">
        <v>16044</v>
      </c>
      <c r="S6" s="15">
        <v>3294</v>
      </c>
      <c r="T6" s="15">
        <v>16284</v>
      </c>
      <c r="U6" s="15">
        <v>3303</v>
      </c>
      <c r="V6" s="15">
        <v>17061</v>
      </c>
      <c r="W6" s="15">
        <v>3393</v>
      </c>
      <c r="X6" s="15">
        <v>18189</v>
      </c>
      <c r="Y6" s="15">
        <v>3711</v>
      </c>
      <c r="Z6" s="15">
        <v>18762</v>
      </c>
      <c r="AA6" s="15">
        <v>4287</v>
      </c>
      <c r="AB6" s="15">
        <v>19959</v>
      </c>
      <c r="AC6" s="15">
        <v>4992</v>
      </c>
      <c r="AD6" s="15">
        <v>20667</v>
      </c>
      <c r="AE6" s="15">
        <v>5544</v>
      </c>
      <c r="AF6" s="15">
        <v>21507</v>
      </c>
      <c r="AG6" s="15">
        <v>6378</v>
      </c>
      <c r="AJ6" s="15"/>
      <c r="AK6" s="15"/>
      <c r="AL6" s="15"/>
      <c r="AM6" s="15"/>
      <c r="AN6" s="15"/>
      <c r="AO6" s="15"/>
    </row>
    <row r="7" spans="1:41">
      <c r="C7" t="s">
        <v>50</v>
      </c>
      <c r="D7" s="15">
        <v>12837</v>
      </c>
      <c r="E7" s="15">
        <v>699</v>
      </c>
      <c r="F7" s="15">
        <v>13038</v>
      </c>
      <c r="G7" s="15">
        <v>1155</v>
      </c>
      <c r="H7" s="15">
        <v>13848</v>
      </c>
      <c r="I7" s="15">
        <v>1347</v>
      </c>
      <c r="J7" s="15">
        <v>15129</v>
      </c>
      <c r="K7" s="15">
        <v>1500</v>
      </c>
      <c r="L7" s="15">
        <v>16839</v>
      </c>
      <c r="M7" s="15">
        <v>1941</v>
      </c>
      <c r="N7" s="15">
        <v>16998</v>
      </c>
      <c r="O7" s="15">
        <v>1872</v>
      </c>
      <c r="P7" s="15">
        <v>18012</v>
      </c>
      <c r="Q7" s="15">
        <v>2022</v>
      </c>
      <c r="R7" s="15">
        <v>18771</v>
      </c>
      <c r="S7" s="15">
        <v>2214</v>
      </c>
      <c r="T7" s="15">
        <v>19671</v>
      </c>
      <c r="U7" s="15">
        <v>2238</v>
      </c>
      <c r="V7" s="15">
        <v>21294</v>
      </c>
      <c r="W7" s="15">
        <v>2283</v>
      </c>
      <c r="X7" s="15">
        <v>22662</v>
      </c>
      <c r="Y7" s="15">
        <v>2658</v>
      </c>
      <c r="Z7" s="15">
        <v>23385</v>
      </c>
      <c r="AA7" s="15">
        <v>2904</v>
      </c>
      <c r="AB7" s="15">
        <v>24696</v>
      </c>
      <c r="AC7" s="15">
        <v>3258</v>
      </c>
      <c r="AD7" s="15">
        <v>25764</v>
      </c>
      <c r="AE7" s="15">
        <v>4017</v>
      </c>
      <c r="AF7" s="15">
        <v>26511</v>
      </c>
      <c r="AG7" s="15">
        <v>4545</v>
      </c>
      <c r="AJ7" s="15"/>
      <c r="AK7" s="15"/>
      <c r="AL7" s="15"/>
      <c r="AM7" s="15"/>
      <c r="AN7" s="15"/>
      <c r="AO7" s="15"/>
    </row>
    <row r="8" spans="1:41">
      <c r="C8" t="s">
        <v>62</v>
      </c>
      <c r="D8" s="20">
        <v>52.984150569588905</v>
      </c>
      <c r="E8" s="20">
        <v>43.228200371057511</v>
      </c>
      <c r="F8" s="20">
        <v>52.304729811048254</v>
      </c>
      <c r="G8" s="20">
        <v>40.441176470588239</v>
      </c>
      <c r="H8" s="20">
        <v>52.568044641840338</v>
      </c>
      <c r="I8" s="20">
        <v>41.689879294336116</v>
      </c>
      <c r="J8" s="20">
        <v>52.113258241190451</v>
      </c>
      <c r="K8" s="20">
        <v>40.95004095004095</v>
      </c>
      <c r="L8" s="20">
        <v>51.794777152348438</v>
      </c>
      <c r="M8" s="20">
        <v>40.387016229712856</v>
      </c>
      <c r="N8" s="20">
        <v>51.910215300045806</v>
      </c>
      <c r="O8" s="20">
        <v>40.5985686402082</v>
      </c>
      <c r="P8" s="20">
        <v>53.057617532697066</v>
      </c>
      <c r="Q8" s="20">
        <v>39.027214823393166</v>
      </c>
      <c r="R8" s="20">
        <v>53.907125010769363</v>
      </c>
      <c r="S8" s="20">
        <v>40.196078431372548</v>
      </c>
      <c r="T8" s="20">
        <v>54.700926003170103</v>
      </c>
      <c r="U8" s="20">
        <v>40.38982133188955</v>
      </c>
      <c r="V8" s="20">
        <v>55.505161088520481</v>
      </c>
      <c r="W8" s="20">
        <v>40.200739566825142</v>
      </c>
      <c r="X8" s="20">
        <v>55.446271285965942</v>
      </c>
      <c r="Y8" s="20">
        <v>41.694117647058825</v>
      </c>
      <c r="Z8" s="20">
        <v>55.464636402447695</v>
      </c>
      <c r="AA8" s="20">
        <v>40.350145894122555</v>
      </c>
      <c r="AB8" s="20">
        <v>55.244613091204776</v>
      </c>
      <c r="AC8" s="20">
        <v>39.413919413919416</v>
      </c>
      <c r="AD8" s="20">
        <v>55.512013362456635</v>
      </c>
      <c r="AE8" s="20">
        <v>42.120075046904319</v>
      </c>
      <c r="AF8" s="20">
        <f>AF7/AF5*100</f>
        <v>55.203648175912043</v>
      </c>
      <c r="AG8" s="20">
        <f>AG7/AG5*100</f>
        <v>41.609447953858833</v>
      </c>
      <c r="AJ8" s="15"/>
      <c r="AK8" s="15"/>
      <c r="AL8" s="15"/>
      <c r="AM8" s="15"/>
      <c r="AN8" s="15"/>
      <c r="AO8" s="15"/>
    </row>
    <row r="9" spans="1:41" ht="25">
      <c r="B9" s="21" t="s">
        <v>69</v>
      </c>
      <c r="C9" s="2" t="s">
        <v>32</v>
      </c>
      <c r="D9" s="15">
        <v>3861</v>
      </c>
      <c r="E9" s="15">
        <v>333</v>
      </c>
      <c r="F9" s="15">
        <v>3705</v>
      </c>
      <c r="G9" s="15">
        <v>477</v>
      </c>
      <c r="H9" s="15">
        <v>3723</v>
      </c>
      <c r="I9" s="15">
        <v>483</v>
      </c>
      <c r="J9" s="15">
        <v>3858</v>
      </c>
      <c r="K9" s="15">
        <v>492</v>
      </c>
      <c r="L9" s="15">
        <v>4245</v>
      </c>
      <c r="M9" s="15">
        <v>561</v>
      </c>
      <c r="N9" s="15">
        <v>4185</v>
      </c>
      <c r="O9" s="15">
        <v>582</v>
      </c>
      <c r="P9" s="15">
        <v>4437</v>
      </c>
      <c r="Q9" s="15">
        <v>609</v>
      </c>
      <c r="R9" s="15">
        <v>4998</v>
      </c>
      <c r="S9" s="15">
        <v>666</v>
      </c>
      <c r="T9" s="15">
        <v>5367</v>
      </c>
      <c r="U9" s="15">
        <v>696</v>
      </c>
      <c r="V9" s="15">
        <v>5673</v>
      </c>
      <c r="W9" s="15">
        <v>732</v>
      </c>
      <c r="X9" s="15">
        <v>5934</v>
      </c>
      <c r="Y9" s="15">
        <v>798</v>
      </c>
      <c r="Z9" s="15">
        <v>6228</v>
      </c>
      <c r="AA9" s="15">
        <v>927</v>
      </c>
      <c r="AB9" s="15">
        <v>6465</v>
      </c>
      <c r="AC9" s="15">
        <v>1032</v>
      </c>
      <c r="AD9" s="15">
        <v>7062</v>
      </c>
      <c r="AE9" s="15">
        <v>1287</v>
      </c>
      <c r="AF9" s="15">
        <v>7191</v>
      </c>
      <c r="AG9" s="15">
        <v>1515</v>
      </c>
      <c r="AJ9" s="15"/>
      <c r="AK9" s="15"/>
      <c r="AL9" s="15"/>
      <c r="AM9" s="15"/>
      <c r="AN9" s="15"/>
      <c r="AO9" s="15"/>
    </row>
    <row r="10" spans="1:41">
      <c r="C10" t="s">
        <v>49</v>
      </c>
      <c r="D10" s="15">
        <v>2277</v>
      </c>
      <c r="E10" s="15">
        <v>225</v>
      </c>
      <c r="F10" s="15">
        <v>2121</v>
      </c>
      <c r="G10" s="15">
        <v>318</v>
      </c>
      <c r="H10" s="15">
        <v>2124</v>
      </c>
      <c r="I10" s="15">
        <v>333</v>
      </c>
      <c r="J10" s="15">
        <v>2244</v>
      </c>
      <c r="K10" s="15">
        <v>321</v>
      </c>
      <c r="L10" s="15">
        <v>2394</v>
      </c>
      <c r="M10" s="15">
        <v>393</v>
      </c>
      <c r="N10" s="15">
        <v>2346</v>
      </c>
      <c r="O10" s="15">
        <v>405</v>
      </c>
      <c r="P10" s="15">
        <v>2514</v>
      </c>
      <c r="Q10" s="15">
        <v>420</v>
      </c>
      <c r="R10" s="15">
        <v>2769</v>
      </c>
      <c r="S10" s="15">
        <v>456</v>
      </c>
      <c r="T10" s="15">
        <v>2994</v>
      </c>
      <c r="U10" s="15">
        <v>462</v>
      </c>
      <c r="V10" s="15">
        <v>3177</v>
      </c>
      <c r="W10" s="15">
        <v>498</v>
      </c>
      <c r="X10" s="15">
        <v>3285</v>
      </c>
      <c r="Y10" s="15">
        <v>528</v>
      </c>
      <c r="Z10" s="15">
        <v>3429</v>
      </c>
      <c r="AA10" s="15">
        <v>609</v>
      </c>
      <c r="AB10" s="15">
        <v>3507</v>
      </c>
      <c r="AC10" s="15">
        <v>675</v>
      </c>
      <c r="AD10" s="15">
        <v>3870</v>
      </c>
      <c r="AE10" s="15">
        <v>855</v>
      </c>
      <c r="AF10" s="15">
        <v>3942</v>
      </c>
      <c r="AG10" s="15">
        <v>984</v>
      </c>
      <c r="AJ10" s="15"/>
      <c r="AK10" s="15"/>
      <c r="AL10" s="15"/>
      <c r="AM10" s="15"/>
      <c r="AN10" s="15"/>
      <c r="AO10" s="15"/>
    </row>
    <row r="11" spans="1:41">
      <c r="C11" t="s">
        <v>50</v>
      </c>
      <c r="D11" s="15">
        <v>1584</v>
      </c>
      <c r="E11" s="15">
        <v>108</v>
      </c>
      <c r="F11" s="15">
        <v>1581</v>
      </c>
      <c r="G11" s="15">
        <v>159</v>
      </c>
      <c r="H11" s="15">
        <v>1599</v>
      </c>
      <c r="I11" s="15">
        <v>147</v>
      </c>
      <c r="J11" s="15">
        <v>1614</v>
      </c>
      <c r="K11" s="15">
        <v>171</v>
      </c>
      <c r="L11" s="15">
        <v>1851</v>
      </c>
      <c r="M11" s="15">
        <v>168</v>
      </c>
      <c r="N11" s="15">
        <v>1839</v>
      </c>
      <c r="O11" s="15">
        <v>177</v>
      </c>
      <c r="P11" s="15">
        <v>1923</v>
      </c>
      <c r="Q11" s="15">
        <v>189</v>
      </c>
      <c r="R11" s="15">
        <v>2229</v>
      </c>
      <c r="S11" s="15">
        <v>207</v>
      </c>
      <c r="T11" s="15">
        <v>2370</v>
      </c>
      <c r="U11" s="15">
        <v>234</v>
      </c>
      <c r="V11" s="15">
        <v>2499</v>
      </c>
      <c r="W11" s="15">
        <v>234</v>
      </c>
      <c r="X11" s="15">
        <v>2649</v>
      </c>
      <c r="Y11" s="15">
        <v>270</v>
      </c>
      <c r="Z11" s="15">
        <v>2799</v>
      </c>
      <c r="AA11" s="15">
        <v>318</v>
      </c>
      <c r="AB11" s="15">
        <v>2958</v>
      </c>
      <c r="AC11" s="15">
        <v>357</v>
      </c>
      <c r="AD11" s="15">
        <v>3192</v>
      </c>
      <c r="AE11" s="15">
        <v>432</v>
      </c>
      <c r="AF11" s="15">
        <v>3249</v>
      </c>
      <c r="AG11" s="15">
        <v>528</v>
      </c>
      <c r="AJ11" s="15"/>
      <c r="AK11" s="15"/>
      <c r="AL11" s="15"/>
      <c r="AM11" s="15"/>
      <c r="AN11" s="15"/>
      <c r="AO11" s="15"/>
    </row>
    <row r="12" spans="1:41">
      <c r="C12" t="s">
        <v>62</v>
      </c>
      <c r="D12" s="20">
        <v>41.025641025641022</v>
      </c>
      <c r="E12" s="20">
        <v>32.432432432432435</v>
      </c>
      <c r="F12" s="20">
        <v>42.672064777327932</v>
      </c>
      <c r="G12" s="20">
        <v>33.333333333333329</v>
      </c>
      <c r="H12" s="20">
        <v>42.949234488315874</v>
      </c>
      <c r="I12" s="20">
        <v>30.434782608695656</v>
      </c>
      <c r="J12" s="20">
        <v>41.835147744945566</v>
      </c>
      <c r="K12" s="20">
        <v>34.756097560975604</v>
      </c>
      <c r="L12" s="20">
        <v>43.604240282685517</v>
      </c>
      <c r="M12" s="20">
        <v>29.946524064171122</v>
      </c>
      <c r="N12" s="20">
        <v>43.942652329749102</v>
      </c>
      <c r="O12" s="20">
        <v>30.412371134020617</v>
      </c>
      <c r="P12" s="20">
        <v>43.340094658553078</v>
      </c>
      <c r="Q12" s="20">
        <v>31.03448275862069</v>
      </c>
      <c r="R12" s="20">
        <v>44.597839135654262</v>
      </c>
      <c r="S12" s="20">
        <v>31.081081081081081</v>
      </c>
      <c r="T12" s="20">
        <v>44.158747903856906</v>
      </c>
      <c r="U12" s="20">
        <v>33.620689655172413</v>
      </c>
      <c r="V12" s="20">
        <v>44.050766790058169</v>
      </c>
      <c r="W12" s="20">
        <v>31.967213114754102</v>
      </c>
      <c r="X12" s="20">
        <v>44.641051567239636</v>
      </c>
      <c r="Y12" s="20">
        <v>33.834586466165412</v>
      </c>
      <c r="Z12" s="20">
        <v>44.942196531791907</v>
      </c>
      <c r="AA12" s="20">
        <v>34.3042071197411</v>
      </c>
      <c r="AB12" s="20">
        <v>45.751633986928105</v>
      </c>
      <c r="AC12" s="20">
        <v>34.604105571847512</v>
      </c>
      <c r="AD12" s="20">
        <v>45.133871653208665</v>
      </c>
      <c r="AE12" s="20">
        <v>33.333333333333329</v>
      </c>
      <c r="AF12" s="20">
        <f>AF11/AF9*100</f>
        <v>45.181476846057571</v>
      </c>
      <c r="AG12" s="20">
        <f>AG11/AG9*100</f>
        <v>34.851485148514847</v>
      </c>
    </row>
    <row r="13" spans="1:41">
      <c r="D13" s="21"/>
      <c r="I13" s="21"/>
    </row>
    <row r="14" spans="1:41">
      <c r="D14" s="21"/>
      <c r="H14" s="21"/>
    </row>
    <row r="15" spans="1:41">
      <c r="B15" t="s">
        <v>62</v>
      </c>
      <c r="D15">
        <v>2000</v>
      </c>
      <c r="E15">
        <v>2001</v>
      </c>
      <c r="F15">
        <v>2002</v>
      </c>
      <c r="G15">
        <v>2003</v>
      </c>
      <c r="H15">
        <v>2004</v>
      </c>
      <c r="I15">
        <v>2005</v>
      </c>
      <c r="J15">
        <v>2006</v>
      </c>
      <c r="K15">
        <v>2007</v>
      </c>
      <c r="L15">
        <v>2008</v>
      </c>
      <c r="M15">
        <v>2009</v>
      </c>
      <c r="N15">
        <v>2010</v>
      </c>
      <c r="O15">
        <v>2011</v>
      </c>
      <c r="P15">
        <v>2012</v>
      </c>
      <c r="Q15" t="s">
        <v>31</v>
      </c>
      <c r="R15">
        <v>2014</v>
      </c>
    </row>
    <row r="16" spans="1:41">
      <c r="B16" t="s">
        <v>2</v>
      </c>
      <c r="C16" t="s">
        <v>29</v>
      </c>
      <c r="D16" s="20">
        <v>52.984150569588905</v>
      </c>
      <c r="E16" s="20">
        <v>52.304729811048254</v>
      </c>
      <c r="F16" s="20">
        <v>52.568044641840338</v>
      </c>
      <c r="G16" s="20">
        <v>52.113258241190451</v>
      </c>
      <c r="H16" s="20">
        <v>51.794777152348438</v>
      </c>
      <c r="I16" s="20">
        <v>51.910215300045806</v>
      </c>
      <c r="J16" s="20">
        <v>53.057617532697066</v>
      </c>
      <c r="K16" s="20">
        <v>53.907125010769363</v>
      </c>
      <c r="L16" s="20">
        <v>54.700926003170103</v>
      </c>
      <c r="M16" s="20">
        <v>55.505161088520481</v>
      </c>
      <c r="N16" s="20">
        <v>55.446271285965942</v>
      </c>
      <c r="O16" s="20">
        <v>55.464636402447695</v>
      </c>
      <c r="P16" s="20">
        <v>55.244613091204776</v>
      </c>
      <c r="Q16" s="20">
        <v>55.512013362456635</v>
      </c>
      <c r="R16" s="20">
        <v>55.203648175912043</v>
      </c>
    </row>
    <row r="17" spans="2:18">
      <c r="C17" t="s">
        <v>65</v>
      </c>
      <c r="D17" s="20">
        <v>43.228200371057511</v>
      </c>
      <c r="E17" s="20">
        <v>40.441176470588239</v>
      </c>
      <c r="F17" s="20">
        <v>41.689879294336116</v>
      </c>
      <c r="G17" s="20">
        <v>40.95004095004095</v>
      </c>
      <c r="H17" s="20">
        <v>40.387016229712856</v>
      </c>
      <c r="I17" s="20">
        <v>40.5985686402082</v>
      </c>
      <c r="J17" s="20">
        <v>39.027214823393166</v>
      </c>
      <c r="K17" s="20">
        <v>40.196078431372548</v>
      </c>
      <c r="L17" s="20">
        <v>40.38982133188955</v>
      </c>
      <c r="M17" s="20">
        <v>40.200739566825142</v>
      </c>
      <c r="N17" s="20">
        <v>41.694117647058825</v>
      </c>
      <c r="O17" s="20">
        <v>40.350145894122555</v>
      </c>
      <c r="P17" s="20">
        <v>39.413919413919416</v>
      </c>
      <c r="Q17" s="20">
        <v>42.120075046904319</v>
      </c>
      <c r="R17" s="20">
        <v>41.609447953858833</v>
      </c>
    </row>
    <row r="18" spans="2:18">
      <c r="B18" t="s">
        <v>5</v>
      </c>
      <c r="C18" t="s">
        <v>29</v>
      </c>
      <c r="D18" s="20">
        <v>41.025641025641022</v>
      </c>
      <c r="E18" s="20">
        <v>42.672064777327932</v>
      </c>
      <c r="F18" s="20">
        <v>42.949234488315874</v>
      </c>
      <c r="G18" s="20">
        <v>41.835147744945566</v>
      </c>
      <c r="H18" s="20">
        <v>43.604240282685517</v>
      </c>
      <c r="I18" s="20">
        <v>43.942652329749102</v>
      </c>
      <c r="J18" s="20">
        <v>43.340094658553078</v>
      </c>
      <c r="K18" s="20">
        <v>44.597839135654262</v>
      </c>
      <c r="L18" s="20">
        <v>44.158747903856906</v>
      </c>
      <c r="M18" s="20">
        <v>44.050766790058169</v>
      </c>
      <c r="N18" s="20">
        <v>44.641051567239636</v>
      </c>
      <c r="O18" s="20">
        <v>44.942196531791907</v>
      </c>
      <c r="P18" s="20">
        <v>45.751633986928105</v>
      </c>
      <c r="Q18" s="20">
        <v>45.133871653208665</v>
      </c>
      <c r="R18" s="20">
        <v>45.181476846057571</v>
      </c>
    </row>
    <row r="19" spans="2:18">
      <c r="C19" t="s">
        <v>65</v>
      </c>
      <c r="D19" s="20">
        <v>32.432432432432435</v>
      </c>
      <c r="E19" s="20">
        <v>33.333333333333329</v>
      </c>
      <c r="F19" s="20">
        <v>30.434782608695656</v>
      </c>
      <c r="G19" s="20">
        <v>34.756097560975604</v>
      </c>
      <c r="H19" s="20">
        <v>29.946524064171122</v>
      </c>
      <c r="I19" s="20">
        <v>30.412371134020617</v>
      </c>
      <c r="J19" s="20">
        <v>31.03448275862069</v>
      </c>
      <c r="K19" s="20">
        <v>31.081081081081081</v>
      </c>
      <c r="L19" s="20">
        <v>33.620689655172413</v>
      </c>
      <c r="M19" s="20">
        <v>31.967213114754102</v>
      </c>
      <c r="N19" s="20">
        <v>33.834586466165412</v>
      </c>
      <c r="O19" s="20">
        <v>34.3042071197411</v>
      </c>
      <c r="P19" s="20">
        <v>34.604105571847512</v>
      </c>
      <c r="Q19" s="20">
        <v>33.333333333333329</v>
      </c>
      <c r="R19" s="20">
        <v>34.851485148514847</v>
      </c>
    </row>
    <row r="20" spans="2:18">
      <c r="D20" s="20"/>
      <c r="E20" s="15"/>
      <c r="F20" s="15"/>
      <c r="G20" s="20"/>
      <c r="H20" s="15"/>
      <c r="I20" s="15"/>
      <c r="J20" s="15"/>
      <c r="K20" s="20"/>
      <c r="L20" s="20"/>
      <c r="M20" s="20"/>
    </row>
    <row r="21" spans="2:18">
      <c r="D21" s="20"/>
      <c r="E21" s="15"/>
      <c r="F21" s="15"/>
      <c r="G21" s="20"/>
      <c r="H21" s="15"/>
      <c r="I21" s="15"/>
      <c r="J21" s="15"/>
      <c r="K21" s="20"/>
      <c r="L21" s="20"/>
      <c r="M21" s="20"/>
    </row>
    <row r="22" spans="2:18">
      <c r="D22" s="20"/>
      <c r="E22" s="15"/>
      <c r="F22" s="15"/>
      <c r="G22" s="20"/>
      <c r="H22" s="15"/>
      <c r="I22" s="15"/>
      <c r="J22" s="15"/>
      <c r="K22" s="20"/>
      <c r="L22" s="20"/>
      <c r="M22" s="20"/>
    </row>
    <row r="23" spans="2:18">
      <c r="D23" s="20"/>
      <c r="E23" s="15"/>
      <c r="F23" s="15"/>
      <c r="G23" s="20"/>
      <c r="H23" s="15"/>
      <c r="I23" s="15"/>
      <c r="J23" s="15"/>
      <c r="K23" s="20"/>
      <c r="L23" s="20"/>
      <c r="M23" s="20"/>
    </row>
    <row r="24" spans="2:18">
      <c r="D24" s="20"/>
      <c r="E24" s="15"/>
      <c r="F24" s="15"/>
      <c r="G24" s="20"/>
      <c r="H24" s="15"/>
      <c r="I24" s="15"/>
      <c r="J24" s="15"/>
      <c r="K24" s="20"/>
      <c r="L24" s="20"/>
      <c r="M24" s="20"/>
    </row>
    <row r="25" spans="2:18">
      <c r="D25" s="20"/>
      <c r="E25" s="15"/>
      <c r="F25" s="15"/>
      <c r="G25" s="20"/>
      <c r="H25" s="15"/>
      <c r="I25" s="15"/>
      <c r="J25" s="15"/>
      <c r="K25" s="20"/>
      <c r="L25" s="20"/>
      <c r="M25" s="20"/>
    </row>
    <row r="26" spans="2:18">
      <c r="D26" s="20"/>
      <c r="E26" s="15"/>
      <c r="F26" s="15"/>
      <c r="G26" s="20"/>
      <c r="H26" s="15"/>
      <c r="I26" s="15"/>
      <c r="J26" s="15"/>
      <c r="K26" s="20"/>
      <c r="L26" s="20"/>
      <c r="M26" s="20"/>
    </row>
    <row r="27" spans="2:18">
      <c r="D27" s="20"/>
      <c r="E27" s="15"/>
      <c r="F27" s="15"/>
      <c r="G27" s="20"/>
      <c r="H27" s="15"/>
      <c r="I27" s="15"/>
      <c r="J27" s="15"/>
      <c r="K27" s="20"/>
      <c r="L27" s="20"/>
      <c r="M27" s="20"/>
    </row>
    <row r="28" spans="2:18">
      <c r="D28" s="20"/>
      <c r="E28" s="15"/>
      <c r="F28" s="15"/>
      <c r="G28" s="20"/>
      <c r="H28" s="15"/>
      <c r="I28" s="15"/>
      <c r="J28" s="15"/>
      <c r="K28" s="20"/>
      <c r="L28" s="20"/>
      <c r="M28" s="20"/>
    </row>
    <row r="29" spans="2:18">
      <c r="D29" s="20"/>
      <c r="E29" s="15"/>
      <c r="F29" s="15"/>
      <c r="G29" s="20"/>
      <c r="H29" s="15"/>
      <c r="I29" s="15"/>
      <c r="J29" s="15"/>
      <c r="K29" s="20"/>
      <c r="L29" s="20"/>
      <c r="M29" s="20"/>
    </row>
    <row r="30" spans="2:18">
      <c r="D30" s="20"/>
      <c r="E30" s="15"/>
      <c r="F30" s="15"/>
      <c r="G30" s="20"/>
      <c r="H30" s="15"/>
      <c r="I30" s="15"/>
      <c r="J30" s="15"/>
      <c r="K30" s="20"/>
      <c r="L30" s="20"/>
      <c r="M30" s="20"/>
    </row>
    <row r="31" spans="2:18">
      <c r="D31" s="20"/>
      <c r="E31" s="15"/>
      <c r="F31" s="15"/>
      <c r="G31" s="20"/>
      <c r="H31" s="15"/>
      <c r="I31" s="15"/>
      <c r="J31" s="15"/>
      <c r="K31" s="20"/>
      <c r="L31" s="20"/>
      <c r="M31" s="20"/>
    </row>
    <row r="32" spans="2:18">
      <c r="D32" s="20"/>
      <c r="E32" s="15"/>
      <c r="F32" s="15"/>
      <c r="G32" s="20"/>
      <c r="H32" s="15"/>
      <c r="I32" s="15"/>
      <c r="J32" s="15"/>
      <c r="K32" s="20"/>
      <c r="L32" s="20"/>
      <c r="M32" s="20"/>
    </row>
    <row r="33" spans="4:13">
      <c r="D33" s="20"/>
      <c r="E33" s="15"/>
      <c r="F33" s="15"/>
      <c r="G33" s="20"/>
      <c r="H33" s="15"/>
      <c r="I33" s="15"/>
      <c r="J33" s="15"/>
      <c r="K33" s="20"/>
      <c r="L33" s="20"/>
      <c r="M33" s="20"/>
    </row>
    <row r="34" spans="4:13">
      <c r="D34" s="20"/>
      <c r="E34" s="15"/>
      <c r="F34" s="15"/>
      <c r="G34" s="20"/>
      <c r="H34" s="15"/>
      <c r="I34" s="15"/>
      <c r="J34" s="15"/>
      <c r="K34" s="20"/>
      <c r="L34" s="20"/>
      <c r="M34" s="20"/>
    </row>
    <row r="35" spans="4:13">
      <c r="D35" s="20"/>
      <c r="E35" s="15"/>
      <c r="F35" s="15"/>
      <c r="G35" s="20"/>
      <c r="H35" s="15"/>
      <c r="I35" s="15"/>
      <c r="J35" s="15"/>
      <c r="K35" s="20"/>
      <c r="L35" s="20"/>
      <c r="M35" s="20"/>
    </row>
    <row r="36" spans="4:13">
      <c r="D36" s="20"/>
      <c r="E36" s="15"/>
      <c r="F36" s="15"/>
      <c r="G36" s="20"/>
      <c r="H36" s="15"/>
      <c r="I36" s="15"/>
      <c r="J36" s="15"/>
      <c r="K36" s="20"/>
      <c r="L36" s="20"/>
      <c r="M36" s="20"/>
    </row>
    <row r="37" spans="4:13">
      <c r="D37" s="20"/>
      <c r="E37" s="15"/>
      <c r="F37" s="15"/>
      <c r="G37" s="20"/>
      <c r="H37" s="15"/>
      <c r="I37" s="15"/>
      <c r="J37" s="15"/>
      <c r="K37" s="20"/>
      <c r="L37" s="20"/>
      <c r="M37" s="20"/>
    </row>
    <row r="38" spans="4:13">
      <c r="D38" s="20"/>
      <c r="E38" s="15"/>
      <c r="F38" s="15"/>
      <c r="G38" s="20"/>
      <c r="H38" s="15"/>
      <c r="I38" s="15"/>
      <c r="J38" s="15"/>
      <c r="K38" s="20"/>
      <c r="L38" s="20"/>
      <c r="M38" s="20"/>
    </row>
    <row r="39" spans="4:13">
      <c r="D39" s="20"/>
      <c r="E39" s="15"/>
      <c r="F39" s="15"/>
      <c r="G39" s="20"/>
      <c r="H39" s="15"/>
      <c r="I39" s="15"/>
      <c r="J39" s="15"/>
      <c r="K39" s="20"/>
      <c r="L39" s="20"/>
      <c r="M39" s="20"/>
    </row>
    <row r="40" spans="4:13">
      <c r="D40" s="20"/>
      <c r="E40" s="15"/>
      <c r="F40" s="15"/>
      <c r="G40" s="20"/>
      <c r="H40" s="15"/>
      <c r="I40" s="15"/>
      <c r="J40" s="15"/>
      <c r="K40" s="20"/>
      <c r="L40" s="20"/>
      <c r="M40" s="20"/>
    </row>
    <row r="41" spans="4:13">
      <c r="D41" s="20"/>
      <c r="E41" s="15"/>
      <c r="F41" s="15"/>
      <c r="G41" s="20"/>
      <c r="H41" s="15"/>
      <c r="I41" s="15"/>
      <c r="J41" s="15"/>
      <c r="K41" s="20"/>
      <c r="L41" s="20"/>
      <c r="M41" s="20"/>
    </row>
    <row r="42" spans="4:13">
      <c r="D42" s="20"/>
      <c r="E42" s="15"/>
      <c r="F42" s="15"/>
      <c r="G42" s="20"/>
      <c r="H42" s="15"/>
      <c r="I42" s="15"/>
      <c r="J42" s="15"/>
      <c r="K42" s="20"/>
      <c r="L42" s="20"/>
      <c r="M42" s="20"/>
    </row>
    <row r="43" spans="4:13">
      <c r="D43" s="20"/>
      <c r="E43" s="15"/>
      <c r="F43" s="15"/>
      <c r="G43" s="20"/>
      <c r="H43" s="15"/>
      <c r="I43" s="15"/>
      <c r="J43" s="15"/>
      <c r="K43" s="20"/>
    </row>
    <row r="44" spans="4:13">
      <c r="D44" s="20"/>
    </row>
    <row r="45" spans="4:13">
      <c r="D45" s="20"/>
    </row>
  </sheetData>
  <pageMargins left="0.7" right="0.7" top="0.75" bottom="0.75" header="0.3" footer="0.3"/>
  <extLst>
    <ext xmlns:mx="http://schemas.microsoft.com/office/mac/excel/2008/main" uri="{64002731-A6B0-56B0-2670-7721B7C09600}">
      <mx:PLV Mode="0" OnePage="0" WScale="0"/>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1"/>
  <sheetViews>
    <sheetView topLeftCell="C1" zoomScale="70" zoomScaleNormal="70" zoomScalePageLayoutView="70" workbookViewId="0">
      <selection activeCell="Y18" sqref="Y18"/>
    </sheetView>
  </sheetViews>
  <sheetFormatPr baseColWidth="10" defaultColWidth="8.83203125" defaultRowHeight="14" x14ac:dyDescent="0"/>
  <cols>
    <col min="3" max="3" width="46.5" customWidth="1"/>
  </cols>
  <sheetData>
    <row r="1" spans="1:35">
      <c r="A1" t="s">
        <v>326</v>
      </c>
    </row>
    <row r="3" spans="1:35">
      <c r="C3" t="s">
        <v>1</v>
      </c>
      <c r="D3">
        <v>1992</v>
      </c>
      <c r="E3">
        <v>1993</v>
      </c>
      <c r="F3">
        <v>1994</v>
      </c>
      <c r="G3">
        <v>1995</v>
      </c>
      <c r="H3">
        <v>1996</v>
      </c>
      <c r="I3">
        <v>1997</v>
      </c>
      <c r="J3">
        <v>1998</v>
      </c>
      <c r="K3">
        <v>1999</v>
      </c>
      <c r="L3">
        <v>2000</v>
      </c>
      <c r="M3">
        <v>2001</v>
      </c>
      <c r="N3">
        <v>2002</v>
      </c>
      <c r="O3">
        <v>2003</v>
      </c>
      <c r="P3">
        <v>2004</v>
      </c>
      <c r="Q3">
        <v>2005</v>
      </c>
      <c r="R3">
        <v>2006</v>
      </c>
      <c r="S3">
        <v>2007</v>
      </c>
      <c r="T3">
        <v>2008</v>
      </c>
      <c r="U3">
        <v>2009</v>
      </c>
      <c r="V3">
        <v>2010</v>
      </c>
      <c r="W3">
        <v>2011</v>
      </c>
      <c r="X3">
        <v>2012</v>
      </c>
      <c r="Y3" s="72" t="s">
        <v>31</v>
      </c>
      <c r="Z3">
        <v>2014</v>
      </c>
    </row>
    <row r="4" spans="1:35">
      <c r="B4" t="s">
        <v>2</v>
      </c>
      <c r="C4" s="5" t="s">
        <v>122</v>
      </c>
      <c r="D4" s="15">
        <v>19434</v>
      </c>
      <c r="E4" s="15">
        <v>20817</v>
      </c>
      <c r="F4" s="15">
        <v>21291</v>
      </c>
      <c r="G4" s="15">
        <v>21357</v>
      </c>
      <c r="H4" s="15">
        <v>21558</v>
      </c>
      <c r="I4" s="15">
        <v>21318</v>
      </c>
      <c r="J4" s="15">
        <v>22026</v>
      </c>
      <c r="K4" s="15">
        <v>23271</v>
      </c>
      <c r="L4" s="15">
        <v>24228</v>
      </c>
      <c r="M4" s="15">
        <v>24927</v>
      </c>
      <c r="N4" s="15">
        <v>26343</v>
      </c>
      <c r="O4" s="15">
        <v>29031</v>
      </c>
      <c r="P4" s="15">
        <v>32511</v>
      </c>
      <c r="Q4" s="15">
        <v>32745</v>
      </c>
      <c r="R4" s="15">
        <v>33948</v>
      </c>
      <c r="S4" s="15">
        <v>34821</v>
      </c>
      <c r="T4" s="15">
        <v>35961</v>
      </c>
      <c r="U4" s="15">
        <v>38364</v>
      </c>
      <c r="V4" s="15">
        <v>40872</v>
      </c>
      <c r="W4" s="15">
        <v>42162</v>
      </c>
      <c r="X4" s="15">
        <v>44667</v>
      </c>
      <c r="Y4" s="15">
        <v>46452</v>
      </c>
      <c r="Z4" s="15">
        <v>48024</v>
      </c>
      <c r="AB4" s="15"/>
      <c r="AC4" s="15"/>
      <c r="AD4" s="15"/>
      <c r="AE4" s="15"/>
      <c r="AF4" s="15"/>
      <c r="AG4" s="15"/>
      <c r="AH4" s="15"/>
      <c r="AI4" s="15"/>
    </row>
    <row r="5" spans="1:35">
      <c r="C5" s="5" t="s">
        <v>123</v>
      </c>
      <c r="D5" s="24">
        <v>3162</v>
      </c>
      <c r="E5" s="15">
        <v>3384</v>
      </c>
      <c r="F5" s="15">
        <v>3183</v>
      </c>
      <c r="G5" s="15">
        <v>3441</v>
      </c>
      <c r="H5" s="15">
        <v>3174</v>
      </c>
      <c r="I5" s="15">
        <v>3084</v>
      </c>
      <c r="J5" s="15">
        <v>3042</v>
      </c>
      <c r="K5" s="15">
        <v>3267</v>
      </c>
      <c r="L5" s="15">
        <v>3378</v>
      </c>
      <c r="M5" s="15">
        <v>2970</v>
      </c>
      <c r="N5" s="15">
        <v>3105</v>
      </c>
      <c r="O5" s="15">
        <v>3261</v>
      </c>
      <c r="P5" s="15">
        <v>3660</v>
      </c>
      <c r="Q5" s="15">
        <v>3582</v>
      </c>
      <c r="R5" s="15">
        <v>3957</v>
      </c>
      <c r="S5" s="15">
        <v>4071</v>
      </c>
      <c r="T5" s="15">
        <v>3966</v>
      </c>
      <c r="U5" s="15">
        <v>4074</v>
      </c>
      <c r="V5" s="15">
        <v>4461</v>
      </c>
      <c r="W5" s="15">
        <v>4545</v>
      </c>
      <c r="X5" s="15">
        <v>4656</v>
      </c>
      <c r="Y5" s="15">
        <v>4905</v>
      </c>
      <c r="Z5" s="15">
        <v>4881</v>
      </c>
      <c r="AB5" s="15"/>
      <c r="AC5" s="15"/>
      <c r="AD5" s="15"/>
      <c r="AE5" s="15"/>
      <c r="AF5" s="15"/>
      <c r="AG5" s="15"/>
      <c r="AH5" s="15"/>
      <c r="AI5" s="15"/>
    </row>
    <row r="6" spans="1:35">
      <c r="C6" s="5" t="s">
        <v>124</v>
      </c>
      <c r="D6" s="15">
        <v>462</v>
      </c>
      <c r="E6" s="15">
        <v>468</v>
      </c>
      <c r="F6" s="15">
        <v>528</v>
      </c>
      <c r="G6" s="15">
        <v>486</v>
      </c>
      <c r="H6" s="15">
        <v>510</v>
      </c>
      <c r="I6" s="15">
        <v>513</v>
      </c>
      <c r="J6" s="15">
        <v>489</v>
      </c>
      <c r="K6" s="15">
        <v>507</v>
      </c>
      <c r="L6" s="15">
        <v>531</v>
      </c>
      <c r="M6" s="15">
        <v>537</v>
      </c>
      <c r="N6" s="15">
        <v>567</v>
      </c>
      <c r="O6" s="15">
        <v>645</v>
      </c>
      <c r="P6" s="15">
        <v>645</v>
      </c>
      <c r="Q6" s="15">
        <v>735</v>
      </c>
      <c r="R6" s="15">
        <v>732</v>
      </c>
      <c r="S6" s="15">
        <v>819</v>
      </c>
      <c r="T6" s="15">
        <v>846</v>
      </c>
      <c r="U6" s="15">
        <v>921</v>
      </c>
      <c r="V6" s="15">
        <v>1041</v>
      </c>
      <c r="W6" s="15">
        <v>1071</v>
      </c>
      <c r="X6" s="15">
        <v>1071</v>
      </c>
      <c r="Y6" s="15">
        <v>1110</v>
      </c>
      <c r="Z6" s="15">
        <v>1137</v>
      </c>
      <c r="AB6" s="15"/>
      <c r="AC6" s="15"/>
      <c r="AD6" s="15"/>
      <c r="AE6" s="15"/>
      <c r="AF6" s="15"/>
      <c r="AG6" s="15"/>
      <c r="AH6" s="15"/>
      <c r="AI6" s="15"/>
    </row>
    <row r="7" spans="1:35">
      <c r="C7" s="5" t="s">
        <v>125</v>
      </c>
      <c r="D7" s="15">
        <v>1965</v>
      </c>
      <c r="E7" s="15">
        <v>2151</v>
      </c>
      <c r="F7" s="15">
        <v>2229</v>
      </c>
      <c r="G7" s="15">
        <v>2139</v>
      </c>
      <c r="H7" s="15">
        <v>2199</v>
      </c>
      <c r="I7" s="15">
        <v>2079</v>
      </c>
      <c r="J7" s="15">
        <v>2100</v>
      </c>
      <c r="K7" s="15">
        <v>2163</v>
      </c>
      <c r="L7" s="15">
        <v>2160</v>
      </c>
      <c r="M7" s="15">
        <v>1986</v>
      </c>
      <c r="N7" s="15">
        <v>2070</v>
      </c>
      <c r="O7" s="15">
        <v>2139</v>
      </c>
      <c r="P7" s="15">
        <v>2574</v>
      </c>
      <c r="Q7" s="15">
        <v>2250</v>
      </c>
      <c r="R7" s="15">
        <v>2397</v>
      </c>
      <c r="S7" s="15">
        <v>2379</v>
      </c>
      <c r="T7" s="15">
        <v>2610</v>
      </c>
      <c r="U7" s="15">
        <v>2343</v>
      </c>
      <c r="V7" s="15">
        <v>2328</v>
      </c>
      <c r="W7" s="15">
        <v>2238</v>
      </c>
      <c r="X7" s="15">
        <v>2223</v>
      </c>
      <c r="Y7" s="15">
        <v>2046</v>
      </c>
      <c r="Z7" s="15">
        <v>2220</v>
      </c>
      <c r="AB7" s="15"/>
      <c r="AC7" s="15"/>
      <c r="AD7" s="15"/>
      <c r="AE7" s="15"/>
      <c r="AF7" s="15"/>
      <c r="AG7" s="15"/>
      <c r="AH7" s="15"/>
      <c r="AI7" s="15"/>
    </row>
    <row r="8" spans="1:35">
      <c r="C8" s="5" t="s">
        <v>126</v>
      </c>
      <c r="D8" s="15">
        <v>2607</v>
      </c>
      <c r="E8" s="15">
        <v>2877</v>
      </c>
      <c r="F8" s="15">
        <v>2847</v>
      </c>
      <c r="G8" s="15">
        <v>2961</v>
      </c>
      <c r="H8" s="15">
        <v>3102</v>
      </c>
      <c r="I8" s="15">
        <v>3015</v>
      </c>
      <c r="J8" s="15">
        <v>3177</v>
      </c>
      <c r="K8" s="15">
        <v>3036</v>
      </c>
      <c r="L8" s="15">
        <v>3123</v>
      </c>
      <c r="M8" s="15">
        <v>3375</v>
      </c>
      <c r="N8" s="15">
        <v>3525</v>
      </c>
      <c r="O8" s="15">
        <v>3891</v>
      </c>
      <c r="P8" s="15">
        <v>3975</v>
      </c>
      <c r="Q8" s="15">
        <v>4263</v>
      </c>
      <c r="R8" s="15">
        <v>4455</v>
      </c>
      <c r="S8" s="15">
        <v>4638</v>
      </c>
      <c r="T8" s="15">
        <v>4857</v>
      </c>
      <c r="U8" s="15">
        <v>5325</v>
      </c>
      <c r="V8" s="15">
        <v>5676</v>
      </c>
      <c r="W8" s="15">
        <v>6078</v>
      </c>
      <c r="X8" s="15">
        <v>6180</v>
      </c>
      <c r="Y8" s="15">
        <v>6315</v>
      </c>
      <c r="Z8" s="15">
        <v>6327</v>
      </c>
      <c r="AB8" s="15"/>
      <c r="AC8" s="15"/>
      <c r="AD8" s="15"/>
      <c r="AE8" s="15"/>
      <c r="AF8" s="15"/>
      <c r="AG8" s="15"/>
      <c r="AH8" s="15"/>
      <c r="AI8" s="15"/>
    </row>
    <row r="9" spans="1:35">
      <c r="C9" s="5" t="s">
        <v>127</v>
      </c>
      <c r="D9" s="15">
        <v>4671</v>
      </c>
      <c r="E9" s="15">
        <v>4893</v>
      </c>
      <c r="F9" s="15">
        <v>5136</v>
      </c>
      <c r="G9" s="15">
        <v>4917</v>
      </c>
      <c r="H9" s="15">
        <v>5205</v>
      </c>
      <c r="I9" s="15">
        <v>5307</v>
      </c>
      <c r="J9" s="15">
        <v>5757</v>
      </c>
      <c r="K9" s="15">
        <v>6360</v>
      </c>
      <c r="L9" s="15">
        <v>7107</v>
      </c>
      <c r="M9" s="15">
        <v>7656</v>
      </c>
      <c r="N9" s="15">
        <v>7734</v>
      </c>
      <c r="O9" s="15">
        <v>8586</v>
      </c>
      <c r="P9" s="15">
        <v>9762</v>
      </c>
      <c r="Q9" s="15">
        <v>9339</v>
      </c>
      <c r="R9" s="15">
        <v>9375</v>
      </c>
      <c r="S9" s="15">
        <v>10041</v>
      </c>
      <c r="T9" s="15">
        <v>10140</v>
      </c>
      <c r="U9" s="15">
        <v>10740</v>
      </c>
      <c r="V9" s="15">
        <v>11628</v>
      </c>
      <c r="W9" s="15">
        <v>11772</v>
      </c>
      <c r="X9" s="15">
        <v>12339</v>
      </c>
      <c r="Y9" s="15">
        <v>12825</v>
      </c>
      <c r="Z9" s="15">
        <v>13410</v>
      </c>
      <c r="AB9" s="15"/>
      <c r="AC9" s="15"/>
      <c r="AD9" s="15"/>
      <c r="AE9" s="15"/>
      <c r="AF9" s="15"/>
      <c r="AG9" s="15"/>
      <c r="AH9" s="15"/>
      <c r="AI9" s="15"/>
    </row>
    <row r="10" spans="1:35">
      <c r="C10" s="5" t="s">
        <v>128</v>
      </c>
      <c r="D10" s="15">
        <v>1566</v>
      </c>
      <c r="E10" s="15">
        <v>1653</v>
      </c>
      <c r="F10" s="15">
        <v>1527</v>
      </c>
      <c r="G10" s="15">
        <v>1644</v>
      </c>
      <c r="H10" s="15">
        <v>1689</v>
      </c>
      <c r="I10" s="15">
        <v>1743</v>
      </c>
      <c r="J10" s="15">
        <v>1758</v>
      </c>
      <c r="K10" s="15">
        <v>1752</v>
      </c>
      <c r="L10" s="15">
        <v>1797</v>
      </c>
      <c r="M10" s="15">
        <v>1926</v>
      </c>
      <c r="N10" s="15">
        <v>1986</v>
      </c>
      <c r="O10" s="15">
        <v>2157</v>
      </c>
      <c r="P10" s="15">
        <v>2229</v>
      </c>
      <c r="Q10" s="15">
        <v>2295</v>
      </c>
      <c r="R10" s="15">
        <v>2526</v>
      </c>
      <c r="S10" s="15">
        <v>2400</v>
      </c>
      <c r="T10" s="15">
        <v>2508</v>
      </c>
      <c r="U10" s="15">
        <v>2706</v>
      </c>
      <c r="V10" s="15">
        <v>2895</v>
      </c>
      <c r="W10" s="15">
        <v>2937</v>
      </c>
      <c r="X10" s="15">
        <v>3129</v>
      </c>
      <c r="Y10" s="15">
        <v>3024</v>
      </c>
      <c r="Z10" s="15">
        <v>3093</v>
      </c>
      <c r="AB10" s="15"/>
      <c r="AC10" s="15"/>
      <c r="AD10" s="15"/>
      <c r="AE10" s="15"/>
      <c r="AF10" s="15"/>
      <c r="AG10" s="15"/>
      <c r="AH10" s="15"/>
      <c r="AI10" s="15"/>
    </row>
    <row r="11" spans="1:35">
      <c r="C11" s="5" t="s">
        <v>129</v>
      </c>
      <c r="D11" s="15">
        <v>1050</v>
      </c>
      <c r="E11" s="15">
        <v>1101</v>
      </c>
      <c r="F11" s="15">
        <v>1107</v>
      </c>
      <c r="G11" s="15">
        <v>1095</v>
      </c>
      <c r="H11" s="15">
        <v>1164</v>
      </c>
      <c r="I11" s="15">
        <v>1059</v>
      </c>
      <c r="J11" s="15">
        <v>1092</v>
      </c>
      <c r="K11" s="15">
        <v>1221</v>
      </c>
      <c r="L11" s="15">
        <v>1149</v>
      </c>
      <c r="M11" s="15">
        <v>1251</v>
      </c>
      <c r="N11" s="15">
        <v>1407</v>
      </c>
      <c r="O11" s="15">
        <v>1608</v>
      </c>
      <c r="P11" s="15">
        <v>1968</v>
      </c>
      <c r="Q11" s="15">
        <v>2064</v>
      </c>
      <c r="R11" s="15">
        <v>2091</v>
      </c>
      <c r="S11" s="15">
        <v>1959</v>
      </c>
      <c r="T11" s="15">
        <v>1953</v>
      </c>
      <c r="U11" s="15">
        <v>1947</v>
      </c>
      <c r="V11" s="15">
        <v>2115</v>
      </c>
      <c r="W11" s="15">
        <v>2232</v>
      </c>
      <c r="X11" s="15">
        <v>2283</v>
      </c>
      <c r="Y11" s="15">
        <v>2547</v>
      </c>
      <c r="Z11" s="15">
        <v>2514</v>
      </c>
      <c r="AB11" s="15"/>
      <c r="AC11" s="15"/>
      <c r="AD11" s="15"/>
      <c r="AE11" s="15"/>
      <c r="AF11" s="15"/>
      <c r="AG11" s="15"/>
      <c r="AH11" s="15"/>
      <c r="AI11" s="15"/>
    </row>
    <row r="12" spans="1:35">
      <c r="C12" s="5" t="s">
        <v>130</v>
      </c>
      <c r="D12" s="15">
        <v>2163</v>
      </c>
      <c r="E12" s="15">
        <v>2253</v>
      </c>
      <c r="F12" s="15">
        <v>2457</v>
      </c>
      <c r="G12" s="15">
        <v>2403</v>
      </c>
      <c r="H12" s="15">
        <v>2358</v>
      </c>
      <c r="I12" s="15">
        <v>2304</v>
      </c>
      <c r="J12" s="15">
        <v>2322</v>
      </c>
      <c r="K12" s="15">
        <v>2346</v>
      </c>
      <c r="L12" s="15">
        <v>2415</v>
      </c>
      <c r="M12" s="15">
        <v>2583</v>
      </c>
      <c r="N12" s="15">
        <v>3027</v>
      </c>
      <c r="O12" s="15">
        <v>3639</v>
      </c>
      <c r="P12" s="15">
        <v>4356</v>
      </c>
      <c r="Q12" s="15">
        <v>4548</v>
      </c>
      <c r="R12" s="15">
        <v>4431</v>
      </c>
      <c r="S12" s="15">
        <v>4329</v>
      </c>
      <c r="T12" s="15">
        <v>4287</v>
      </c>
      <c r="U12" s="15">
        <v>4584</v>
      </c>
      <c r="V12" s="15">
        <v>4890</v>
      </c>
      <c r="W12" s="15">
        <v>5286</v>
      </c>
      <c r="X12" s="15">
        <v>5922</v>
      </c>
      <c r="Y12" s="15">
        <v>6426</v>
      </c>
      <c r="Z12" s="15">
        <v>6915</v>
      </c>
      <c r="AB12" s="15"/>
      <c r="AC12" s="15"/>
      <c r="AD12" s="15"/>
      <c r="AE12" s="15"/>
      <c r="AF12" s="15"/>
      <c r="AG12" s="15"/>
      <c r="AH12" s="15"/>
      <c r="AI12" s="15"/>
    </row>
    <row r="13" spans="1:35">
      <c r="C13" s="5" t="s">
        <v>131</v>
      </c>
      <c r="D13" s="15">
        <v>543</v>
      </c>
      <c r="E13" s="15">
        <v>576</v>
      </c>
      <c r="F13" s="15">
        <v>636</v>
      </c>
      <c r="G13" s="15">
        <v>624</v>
      </c>
      <c r="H13" s="15">
        <v>588</v>
      </c>
      <c r="I13" s="15">
        <v>558</v>
      </c>
      <c r="J13" s="15">
        <v>549</v>
      </c>
      <c r="K13" s="15">
        <v>693</v>
      </c>
      <c r="L13" s="15">
        <v>768</v>
      </c>
      <c r="M13" s="15">
        <v>804</v>
      </c>
      <c r="N13" s="15">
        <v>822</v>
      </c>
      <c r="O13" s="15">
        <v>870</v>
      </c>
      <c r="P13" s="15">
        <v>855</v>
      </c>
      <c r="Q13" s="15">
        <v>873</v>
      </c>
      <c r="R13" s="15">
        <v>867</v>
      </c>
      <c r="S13" s="15">
        <v>918</v>
      </c>
      <c r="T13" s="15">
        <v>1065</v>
      </c>
      <c r="U13" s="15">
        <v>1110</v>
      </c>
      <c r="V13" s="15">
        <v>1029</v>
      </c>
      <c r="W13" s="15">
        <v>981</v>
      </c>
      <c r="X13" s="15">
        <v>1077</v>
      </c>
      <c r="Y13" s="15">
        <v>1092</v>
      </c>
      <c r="Z13" s="15">
        <v>1161</v>
      </c>
      <c r="AB13" s="15"/>
      <c r="AC13" s="15"/>
      <c r="AD13" s="15"/>
      <c r="AE13" s="15"/>
      <c r="AF13" s="15"/>
      <c r="AG13" s="15"/>
      <c r="AH13" s="15"/>
      <c r="AI13" s="15"/>
    </row>
    <row r="14" spans="1:35">
      <c r="C14" s="5" t="s">
        <v>132</v>
      </c>
      <c r="D14" s="15">
        <v>1206</v>
      </c>
      <c r="E14" s="15">
        <v>1425</v>
      </c>
      <c r="F14" s="15">
        <v>1596</v>
      </c>
      <c r="G14" s="15">
        <v>1584</v>
      </c>
      <c r="H14" s="15">
        <v>1524</v>
      </c>
      <c r="I14" s="15">
        <v>1584</v>
      </c>
      <c r="J14" s="15">
        <v>1647</v>
      </c>
      <c r="K14" s="15">
        <v>1812</v>
      </c>
      <c r="L14" s="15">
        <v>1698</v>
      </c>
      <c r="M14" s="15">
        <v>1749</v>
      </c>
      <c r="N14" s="15">
        <v>2007</v>
      </c>
      <c r="O14" s="15">
        <v>2160</v>
      </c>
      <c r="P14" s="15">
        <v>2415</v>
      </c>
      <c r="Q14" s="15">
        <v>2766</v>
      </c>
      <c r="R14" s="15">
        <v>3030</v>
      </c>
      <c r="S14" s="15">
        <v>3180</v>
      </c>
      <c r="T14" s="15">
        <v>3588</v>
      </c>
      <c r="U14" s="15">
        <v>4413</v>
      </c>
      <c r="V14" s="15">
        <v>4443</v>
      </c>
      <c r="W14" s="15">
        <v>4626</v>
      </c>
      <c r="X14" s="15">
        <v>5385</v>
      </c>
      <c r="Y14" s="15">
        <v>5661</v>
      </c>
      <c r="Z14" s="15">
        <v>5859</v>
      </c>
      <c r="AB14" s="15"/>
      <c r="AC14" s="15"/>
      <c r="AD14" s="15"/>
      <c r="AE14" s="15"/>
      <c r="AF14" s="15"/>
      <c r="AG14" s="15"/>
      <c r="AH14" s="15"/>
      <c r="AI14" s="15"/>
    </row>
    <row r="15" spans="1:35">
      <c r="C15" s="5" t="s">
        <v>133</v>
      </c>
      <c r="D15" s="15">
        <v>12</v>
      </c>
      <c r="E15" s="15">
        <v>15</v>
      </c>
      <c r="F15" s="15">
        <v>21</v>
      </c>
      <c r="G15" s="15">
        <v>27</v>
      </c>
      <c r="H15" s="15">
        <v>27</v>
      </c>
      <c r="I15" s="15">
        <v>39</v>
      </c>
      <c r="J15" s="15">
        <v>51</v>
      </c>
      <c r="K15" s="15">
        <v>45</v>
      </c>
      <c r="L15" s="15">
        <v>36</v>
      </c>
      <c r="M15" s="15">
        <v>42</v>
      </c>
      <c r="N15" s="15">
        <v>39</v>
      </c>
      <c r="O15" s="15">
        <v>42</v>
      </c>
      <c r="P15" s="15">
        <v>45</v>
      </c>
      <c r="Q15" s="15">
        <v>9</v>
      </c>
      <c r="R15" s="15">
        <v>24</v>
      </c>
      <c r="S15" s="15">
        <v>15</v>
      </c>
      <c r="T15" s="15">
        <v>9</v>
      </c>
      <c r="U15" s="15">
        <v>45</v>
      </c>
      <c r="V15" s="15">
        <v>66</v>
      </c>
      <c r="W15" s="15">
        <v>108</v>
      </c>
      <c r="X15" s="15">
        <v>78</v>
      </c>
      <c r="Y15" s="15">
        <v>87</v>
      </c>
      <c r="Z15" s="15">
        <v>96</v>
      </c>
      <c r="AB15" s="15"/>
      <c r="AC15" s="15"/>
      <c r="AD15" s="15"/>
      <c r="AE15" s="15"/>
      <c r="AF15" s="15"/>
      <c r="AG15" s="15"/>
      <c r="AH15" s="15"/>
      <c r="AI15" s="15"/>
    </row>
    <row r="16" spans="1:35">
      <c r="C16" s="5" t="s">
        <v>134</v>
      </c>
      <c r="D16" s="15">
        <v>27</v>
      </c>
      <c r="E16" s="15">
        <v>24</v>
      </c>
      <c r="F16" s="15">
        <v>27</v>
      </c>
      <c r="G16" s="15">
        <v>33</v>
      </c>
      <c r="H16" s="15">
        <v>21</v>
      </c>
      <c r="I16" s="15">
        <v>27</v>
      </c>
      <c r="J16" s="15">
        <v>36</v>
      </c>
      <c r="K16" s="15">
        <v>72</v>
      </c>
      <c r="L16" s="15">
        <v>69</v>
      </c>
      <c r="M16" s="15">
        <v>51</v>
      </c>
      <c r="N16" s="15">
        <v>54</v>
      </c>
      <c r="O16" s="15">
        <v>21</v>
      </c>
      <c r="P16" s="15">
        <v>21</v>
      </c>
      <c r="Q16" s="15">
        <v>30</v>
      </c>
      <c r="R16" s="15">
        <v>57</v>
      </c>
      <c r="S16" s="15">
        <v>78</v>
      </c>
      <c r="T16" s="15">
        <v>132</v>
      </c>
      <c r="U16" s="15">
        <v>159</v>
      </c>
      <c r="V16" s="15">
        <v>300</v>
      </c>
      <c r="W16" s="15">
        <v>291</v>
      </c>
      <c r="X16" s="15">
        <v>324</v>
      </c>
      <c r="Y16" s="15">
        <v>417</v>
      </c>
      <c r="Z16" s="15">
        <v>405</v>
      </c>
      <c r="AB16" s="15"/>
      <c r="AC16" s="15"/>
      <c r="AD16" s="15"/>
      <c r="AE16" s="15"/>
      <c r="AF16" s="15"/>
      <c r="AG16" s="15"/>
      <c r="AH16" s="15"/>
      <c r="AI16" s="15"/>
    </row>
    <row r="17" spans="2:35">
      <c r="C17" s="5"/>
      <c r="D17" s="15"/>
      <c r="E17" s="15"/>
      <c r="F17" s="15"/>
      <c r="G17" s="15"/>
      <c r="H17" s="15"/>
      <c r="I17" s="15"/>
      <c r="J17" s="15"/>
      <c r="K17" s="15"/>
      <c r="L17" s="15"/>
      <c r="M17" s="15"/>
      <c r="N17" s="15"/>
      <c r="O17" s="15"/>
      <c r="P17" s="15"/>
      <c r="Q17" s="15"/>
      <c r="R17" s="15"/>
      <c r="S17" s="15"/>
      <c r="T17" s="15"/>
      <c r="U17" s="15"/>
      <c r="V17" s="15"/>
      <c r="W17" s="15"/>
      <c r="X17" s="15"/>
    </row>
    <row r="18" spans="2:35">
      <c r="C18" t="s">
        <v>1</v>
      </c>
      <c r="D18">
        <v>1992</v>
      </c>
      <c r="E18">
        <v>1993</v>
      </c>
      <c r="F18">
        <v>1994</v>
      </c>
      <c r="G18">
        <v>1995</v>
      </c>
      <c r="H18">
        <v>1996</v>
      </c>
      <c r="I18">
        <v>1997</v>
      </c>
      <c r="J18">
        <v>1998</v>
      </c>
      <c r="K18">
        <v>1999</v>
      </c>
      <c r="L18">
        <v>2000</v>
      </c>
      <c r="M18">
        <v>2001</v>
      </c>
      <c r="N18">
        <v>2002</v>
      </c>
      <c r="O18">
        <v>2003</v>
      </c>
      <c r="P18">
        <v>2004</v>
      </c>
      <c r="Q18">
        <v>2005</v>
      </c>
      <c r="R18">
        <v>2006</v>
      </c>
      <c r="S18">
        <v>2007</v>
      </c>
      <c r="T18">
        <v>2008</v>
      </c>
      <c r="U18">
        <v>2009</v>
      </c>
      <c r="V18">
        <v>2010</v>
      </c>
      <c r="W18">
        <v>2011</v>
      </c>
      <c r="X18">
        <v>2012</v>
      </c>
      <c r="Y18" s="72" t="s">
        <v>31</v>
      </c>
      <c r="Z18" s="15">
        <v>2014</v>
      </c>
    </row>
    <row r="19" spans="2:35">
      <c r="B19" t="s">
        <v>5</v>
      </c>
      <c r="C19" s="5" t="s">
        <v>122</v>
      </c>
      <c r="D19" s="15">
        <v>3135</v>
      </c>
      <c r="E19" s="15">
        <v>3357</v>
      </c>
      <c r="F19" s="15">
        <v>3552</v>
      </c>
      <c r="G19" s="15">
        <v>3717</v>
      </c>
      <c r="H19" s="15">
        <v>3927</v>
      </c>
      <c r="I19" s="15">
        <v>3966</v>
      </c>
      <c r="J19" s="15">
        <v>3978</v>
      </c>
      <c r="K19" s="15">
        <v>3966</v>
      </c>
      <c r="L19" s="15">
        <v>3861</v>
      </c>
      <c r="M19" s="15">
        <v>3705</v>
      </c>
      <c r="N19" s="15">
        <v>3723</v>
      </c>
      <c r="O19" s="15">
        <v>3858</v>
      </c>
      <c r="P19" s="15">
        <v>4245</v>
      </c>
      <c r="Q19" s="15">
        <v>4185</v>
      </c>
      <c r="R19" s="15">
        <v>4437</v>
      </c>
      <c r="S19" s="15">
        <v>4998</v>
      </c>
      <c r="T19" s="15">
        <v>5367</v>
      </c>
      <c r="U19" s="15">
        <v>5673</v>
      </c>
      <c r="V19" s="15">
        <v>5934</v>
      </c>
      <c r="W19" s="15">
        <v>6228</v>
      </c>
      <c r="X19" s="15">
        <v>6465</v>
      </c>
      <c r="Y19" s="15">
        <v>7062</v>
      </c>
      <c r="Z19" s="15">
        <v>7191</v>
      </c>
      <c r="AB19" s="15"/>
      <c r="AC19" s="15"/>
      <c r="AD19" s="15"/>
      <c r="AE19" s="15"/>
      <c r="AF19" s="15"/>
      <c r="AG19" s="15"/>
      <c r="AH19" s="15"/>
      <c r="AI19" s="15"/>
    </row>
    <row r="20" spans="2:35">
      <c r="C20" s="5" t="s">
        <v>123</v>
      </c>
      <c r="D20" s="15">
        <v>291</v>
      </c>
      <c r="E20" s="15">
        <v>330</v>
      </c>
      <c r="F20" s="15">
        <v>342</v>
      </c>
      <c r="G20" s="15">
        <v>315</v>
      </c>
      <c r="H20" s="15">
        <v>333</v>
      </c>
      <c r="I20" s="15">
        <v>345</v>
      </c>
      <c r="J20" s="15">
        <v>333</v>
      </c>
      <c r="K20" s="15">
        <v>366</v>
      </c>
      <c r="L20" s="15">
        <v>360</v>
      </c>
      <c r="M20" s="15">
        <v>312</v>
      </c>
      <c r="N20" s="15">
        <v>348</v>
      </c>
      <c r="O20" s="15">
        <v>339</v>
      </c>
      <c r="P20" s="15">
        <v>345</v>
      </c>
      <c r="Q20" s="15">
        <v>366</v>
      </c>
      <c r="R20" s="15">
        <v>345</v>
      </c>
      <c r="S20" s="15">
        <v>333</v>
      </c>
      <c r="T20" s="15">
        <v>339</v>
      </c>
      <c r="U20" s="15">
        <v>336</v>
      </c>
      <c r="V20" s="15">
        <v>318</v>
      </c>
      <c r="W20" s="15">
        <v>354</v>
      </c>
      <c r="X20" s="15">
        <v>366</v>
      </c>
      <c r="Y20" s="15">
        <v>381</v>
      </c>
      <c r="Z20" s="15">
        <v>369</v>
      </c>
      <c r="AB20" s="15"/>
      <c r="AC20" s="15"/>
      <c r="AD20" s="15"/>
      <c r="AE20" s="15"/>
      <c r="AF20" s="15"/>
      <c r="AG20" s="15"/>
      <c r="AH20" s="15"/>
      <c r="AI20" s="15"/>
    </row>
    <row r="21" spans="2:35">
      <c r="C21" s="5" t="s">
        <v>124</v>
      </c>
      <c r="D21" s="15">
        <v>27</v>
      </c>
      <c r="E21" s="15">
        <v>21</v>
      </c>
      <c r="F21" s="15">
        <v>30</v>
      </c>
      <c r="G21" s="15">
        <v>39</v>
      </c>
      <c r="H21" s="15">
        <v>33</v>
      </c>
      <c r="I21" s="15">
        <v>51</v>
      </c>
      <c r="J21" s="15">
        <v>36</v>
      </c>
      <c r="K21" s="15">
        <v>48</v>
      </c>
      <c r="L21" s="15">
        <v>39</v>
      </c>
      <c r="M21" s="15">
        <v>33</v>
      </c>
      <c r="N21" s="15">
        <v>51</v>
      </c>
      <c r="O21" s="15">
        <v>54</v>
      </c>
      <c r="P21" s="15">
        <v>54</v>
      </c>
      <c r="Q21" s="15">
        <v>66</v>
      </c>
      <c r="R21" s="15">
        <v>78</v>
      </c>
      <c r="S21" s="15">
        <v>90</v>
      </c>
      <c r="T21" s="15">
        <v>84</v>
      </c>
      <c r="U21" s="15">
        <v>96</v>
      </c>
      <c r="V21" s="15">
        <v>93</v>
      </c>
      <c r="W21" s="15">
        <v>114</v>
      </c>
      <c r="X21" s="15">
        <v>111</v>
      </c>
      <c r="Y21" s="15">
        <v>141</v>
      </c>
      <c r="Z21" s="15">
        <v>168</v>
      </c>
      <c r="AB21" s="15"/>
      <c r="AC21" s="15"/>
      <c r="AD21" s="15"/>
      <c r="AE21" s="15"/>
      <c r="AF21" s="15"/>
      <c r="AG21" s="15"/>
      <c r="AH21" s="15"/>
      <c r="AI21" s="15"/>
    </row>
    <row r="22" spans="2:35">
      <c r="C22" s="5" t="s">
        <v>125</v>
      </c>
      <c r="D22" s="15">
        <v>369</v>
      </c>
      <c r="E22" s="15">
        <v>387</v>
      </c>
      <c r="F22" s="15">
        <v>378</v>
      </c>
      <c r="G22" s="15">
        <v>405</v>
      </c>
      <c r="H22" s="15">
        <v>498</v>
      </c>
      <c r="I22" s="15">
        <v>465</v>
      </c>
      <c r="J22" s="15">
        <v>462</v>
      </c>
      <c r="K22" s="15">
        <v>522</v>
      </c>
      <c r="L22" s="15">
        <v>441</v>
      </c>
      <c r="M22" s="15">
        <v>441</v>
      </c>
      <c r="N22" s="15">
        <v>390</v>
      </c>
      <c r="O22" s="15">
        <v>453</v>
      </c>
      <c r="P22" s="15">
        <v>525</v>
      </c>
      <c r="Q22" s="15">
        <v>420</v>
      </c>
      <c r="R22" s="15">
        <v>405</v>
      </c>
      <c r="S22" s="15">
        <v>381</v>
      </c>
      <c r="T22" s="15">
        <v>450</v>
      </c>
      <c r="U22" s="15">
        <v>450</v>
      </c>
      <c r="V22" s="15">
        <v>441</v>
      </c>
      <c r="W22" s="15">
        <v>537</v>
      </c>
      <c r="X22" s="15">
        <v>528</v>
      </c>
      <c r="Y22" s="15">
        <v>561</v>
      </c>
      <c r="Z22" s="15">
        <v>528</v>
      </c>
      <c r="AB22" s="15"/>
      <c r="AC22" s="15"/>
      <c r="AD22" s="15"/>
      <c r="AE22" s="15"/>
      <c r="AF22" s="15"/>
      <c r="AG22" s="15"/>
      <c r="AH22" s="15"/>
      <c r="AI22" s="15"/>
    </row>
    <row r="23" spans="2:35">
      <c r="C23" s="5" t="s">
        <v>126</v>
      </c>
      <c r="D23" s="15">
        <v>531</v>
      </c>
      <c r="E23" s="15">
        <v>543</v>
      </c>
      <c r="F23" s="15">
        <v>558</v>
      </c>
      <c r="G23" s="15">
        <v>609</v>
      </c>
      <c r="H23" s="15">
        <v>609</v>
      </c>
      <c r="I23" s="15">
        <v>624</v>
      </c>
      <c r="J23" s="15">
        <v>663</v>
      </c>
      <c r="K23" s="15">
        <v>726</v>
      </c>
      <c r="L23" s="15">
        <v>699</v>
      </c>
      <c r="M23" s="15">
        <v>756</v>
      </c>
      <c r="N23" s="15">
        <v>714</v>
      </c>
      <c r="O23" s="15">
        <v>666</v>
      </c>
      <c r="P23" s="15">
        <v>723</v>
      </c>
      <c r="Q23" s="15">
        <v>783</v>
      </c>
      <c r="R23" s="15">
        <v>792</v>
      </c>
      <c r="S23" s="15">
        <v>858</v>
      </c>
      <c r="T23" s="15">
        <v>945</v>
      </c>
      <c r="U23" s="15">
        <v>975</v>
      </c>
      <c r="V23" s="15">
        <v>1026</v>
      </c>
      <c r="W23" s="15">
        <v>1128</v>
      </c>
      <c r="X23" s="15">
        <v>1170</v>
      </c>
      <c r="Y23" s="15">
        <v>1221</v>
      </c>
      <c r="Z23" s="15">
        <v>1272</v>
      </c>
      <c r="AB23" s="15"/>
      <c r="AC23" s="15"/>
      <c r="AD23" s="15"/>
      <c r="AE23" s="15"/>
      <c r="AF23" s="15"/>
      <c r="AG23" s="15"/>
      <c r="AH23" s="15"/>
      <c r="AI23" s="15"/>
    </row>
    <row r="24" spans="2:35">
      <c r="C24" s="5" t="s">
        <v>127</v>
      </c>
      <c r="D24" s="15">
        <v>84</v>
      </c>
      <c r="E24" s="15">
        <v>69</v>
      </c>
      <c r="F24" s="15">
        <v>63</v>
      </c>
      <c r="G24" s="15">
        <v>93</v>
      </c>
      <c r="H24" s="15">
        <v>87</v>
      </c>
      <c r="I24" s="15">
        <v>84</v>
      </c>
      <c r="J24" s="15">
        <v>87</v>
      </c>
      <c r="K24" s="15">
        <v>90</v>
      </c>
      <c r="L24" s="15">
        <v>108</v>
      </c>
      <c r="M24" s="15">
        <v>108</v>
      </c>
      <c r="N24" s="15">
        <v>99</v>
      </c>
      <c r="O24" s="15">
        <v>105</v>
      </c>
      <c r="P24" s="15">
        <v>147</v>
      </c>
      <c r="Q24" s="15">
        <v>129</v>
      </c>
      <c r="R24" s="15">
        <v>165</v>
      </c>
      <c r="S24" s="15">
        <v>174</v>
      </c>
      <c r="T24" s="15">
        <v>180</v>
      </c>
      <c r="U24" s="15">
        <v>201</v>
      </c>
      <c r="V24" s="15">
        <v>210</v>
      </c>
      <c r="W24" s="15">
        <v>231</v>
      </c>
      <c r="X24" s="15">
        <v>204</v>
      </c>
      <c r="Y24" s="15">
        <v>231</v>
      </c>
      <c r="Z24" s="15">
        <v>252</v>
      </c>
      <c r="AB24" s="15"/>
      <c r="AC24" s="15"/>
      <c r="AD24" s="15"/>
      <c r="AE24" s="15"/>
      <c r="AF24" s="15"/>
      <c r="AG24" s="15"/>
      <c r="AH24" s="15"/>
      <c r="AI24" s="15"/>
    </row>
    <row r="25" spans="2:35">
      <c r="C25" s="5" t="s">
        <v>128</v>
      </c>
      <c r="D25" s="15">
        <v>858</v>
      </c>
      <c r="E25" s="15">
        <v>936</v>
      </c>
      <c r="F25" s="15">
        <v>1023</v>
      </c>
      <c r="G25" s="15">
        <v>981</v>
      </c>
      <c r="H25" s="15">
        <v>1092</v>
      </c>
      <c r="I25" s="15">
        <v>1068</v>
      </c>
      <c r="J25" s="15">
        <v>1092</v>
      </c>
      <c r="K25" s="15">
        <v>1011</v>
      </c>
      <c r="L25" s="15">
        <v>993</v>
      </c>
      <c r="M25" s="15">
        <v>1017</v>
      </c>
      <c r="N25" s="15">
        <v>1044</v>
      </c>
      <c r="O25" s="15">
        <v>1059</v>
      </c>
      <c r="P25" s="15">
        <v>1137</v>
      </c>
      <c r="Q25" s="15">
        <v>1098</v>
      </c>
      <c r="R25" s="15">
        <v>1158</v>
      </c>
      <c r="S25" s="15">
        <v>1386</v>
      </c>
      <c r="T25" s="15">
        <v>1419</v>
      </c>
      <c r="U25" s="15">
        <v>1482</v>
      </c>
      <c r="V25" s="15">
        <v>1608</v>
      </c>
      <c r="W25" s="15">
        <v>1584</v>
      </c>
      <c r="X25" s="15">
        <v>1710</v>
      </c>
      <c r="Y25" s="15">
        <v>1788</v>
      </c>
      <c r="Z25" s="15">
        <v>1722</v>
      </c>
      <c r="AB25" s="15"/>
      <c r="AC25" s="15"/>
      <c r="AD25" s="15"/>
      <c r="AE25" s="15"/>
      <c r="AF25" s="15"/>
      <c r="AG25" s="15"/>
      <c r="AH25" s="15"/>
      <c r="AI25" s="15"/>
    </row>
    <row r="26" spans="2:35">
      <c r="C26" s="5" t="s">
        <v>129</v>
      </c>
      <c r="D26" s="15">
        <v>165</v>
      </c>
      <c r="E26" s="15">
        <v>186</v>
      </c>
      <c r="F26" s="15">
        <v>207</v>
      </c>
      <c r="G26" s="15">
        <v>216</v>
      </c>
      <c r="H26" s="15">
        <v>210</v>
      </c>
      <c r="I26" s="15">
        <v>207</v>
      </c>
      <c r="J26" s="15">
        <v>198</v>
      </c>
      <c r="K26" s="15">
        <v>186</v>
      </c>
      <c r="L26" s="15">
        <v>192</v>
      </c>
      <c r="M26" s="15">
        <v>153</v>
      </c>
      <c r="N26" s="15">
        <v>201</v>
      </c>
      <c r="O26" s="15">
        <v>207</v>
      </c>
      <c r="P26" s="15">
        <v>231</v>
      </c>
      <c r="Q26" s="15">
        <v>231</v>
      </c>
      <c r="R26" s="15">
        <v>252</v>
      </c>
      <c r="S26" s="15">
        <v>312</v>
      </c>
      <c r="T26" s="15">
        <v>351</v>
      </c>
      <c r="U26" s="15">
        <v>399</v>
      </c>
      <c r="V26" s="15">
        <v>414</v>
      </c>
      <c r="W26" s="15">
        <v>417</v>
      </c>
      <c r="X26" s="15">
        <v>432</v>
      </c>
      <c r="Y26" s="15">
        <v>471</v>
      </c>
      <c r="Z26" s="15">
        <v>486</v>
      </c>
      <c r="AB26" s="15"/>
      <c r="AC26" s="15"/>
      <c r="AD26" s="15"/>
      <c r="AE26" s="15"/>
      <c r="AF26" s="15"/>
      <c r="AG26" s="15"/>
      <c r="AH26" s="15"/>
      <c r="AI26" s="15"/>
    </row>
    <row r="27" spans="2:35">
      <c r="C27" s="5" t="s">
        <v>130</v>
      </c>
      <c r="D27" s="15">
        <v>483</v>
      </c>
      <c r="E27" s="15">
        <v>528</v>
      </c>
      <c r="F27" s="15">
        <v>582</v>
      </c>
      <c r="G27" s="15">
        <v>657</v>
      </c>
      <c r="H27" s="15">
        <v>627</v>
      </c>
      <c r="I27" s="15">
        <v>669</v>
      </c>
      <c r="J27" s="15">
        <v>657</v>
      </c>
      <c r="K27" s="15">
        <v>555</v>
      </c>
      <c r="L27" s="15">
        <v>564</v>
      </c>
      <c r="M27" s="15">
        <v>477</v>
      </c>
      <c r="N27" s="15">
        <v>513</v>
      </c>
      <c r="O27" s="15">
        <v>522</v>
      </c>
      <c r="P27" s="15">
        <v>630</v>
      </c>
      <c r="Q27" s="15">
        <v>639</v>
      </c>
      <c r="R27" s="15">
        <v>732</v>
      </c>
      <c r="S27" s="15">
        <v>894</v>
      </c>
      <c r="T27" s="15">
        <v>1017</v>
      </c>
      <c r="U27" s="15">
        <v>1080</v>
      </c>
      <c r="V27" s="15">
        <v>1095</v>
      </c>
      <c r="W27" s="15">
        <v>1101</v>
      </c>
      <c r="X27" s="15">
        <v>1152</v>
      </c>
      <c r="Y27" s="15">
        <v>1356</v>
      </c>
      <c r="Z27" s="15">
        <v>1452</v>
      </c>
      <c r="AB27" s="15"/>
      <c r="AC27" s="15"/>
      <c r="AD27" s="15"/>
      <c r="AE27" s="15"/>
      <c r="AF27" s="15"/>
      <c r="AG27" s="15"/>
      <c r="AH27" s="15"/>
      <c r="AI27" s="15"/>
    </row>
    <row r="28" spans="2:35">
      <c r="C28" s="5" t="s">
        <v>131</v>
      </c>
      <c r="D28" s="15">
        <v>132</v>
      </c>
      <c r="E28" s="15">
        <v>132</v>
      </c>
      <c r="F28" s="15">
        <v>147</v>
      </c>
      <c r="G28" s="15">
        <v>144</v>
      </c>
      <c r="H28" s="15">
        <v>159</v>
      </c>
      <c r="I28" s="15">
        <v>180</v>
      </c>
      <c r="J28" s="15">
        <v>141</v>
      </c>
      <c r="K28" s="15">
        <v>138</v>
      </c>
      <c r="L28" s="15">
        <v>168</v>
      </c>
      <c r="M28" s="15">
        <v>150</v>
      </c>
      <c r="N28" s="15">
        <v>132</v>
      </c>
      <c r="O28" s="15">
        <v>144</v>
      </c>
      <c r="P28" s="15">
        <v>147</v>
      </c>
      <c r="Q28" s="15">
        <v>126</v>
      </c>
      <c r="R28" s="15">
        <v>144</v>
      </c>
      <c r="S28" s="15">
        <v>177</v>
      </c>
      <c r="T28" s="15">
        <v>174</v>
      </c>
      <c r="U28" s="15">
        <v>174</v>
      </c>
      <c r="V28" s="15">
        <v>159</v>
      </c>
      <c r="W28" s="15">
        <v>186</v>
      </c>
      <c r="X28" s="15">
        <v>189</v>
      </c>
      <c r="Y28" s="15">
        <v>219</v>
      </c>
      <c r="Z28" s="15">
        <v>201</v>
      </c>
      <c r="AB28" s="15"/>
      <c r="AC28" s="15"/>
      <c r="AD28" s="15"/>
      <c r="AE28" s="15"/>
      <c r="AF28" s="15"/>
      <c r="AG28" s="15"/>
      <c r="AH28" s="15"/>
      <c r="AI28" s="15"/>
    </row>
    <row r="29" spans="2:35">
      <c r="C29" s="5" t="s">
        <v>132</v>
      </c>
      <c r="D29" s="15">
        <v>177</v>
      </c>
      <c r="E29" s="15">
        <v>201</v>
      </c>
      <c r="F29" s="15">
        <v>201</v>
      </c>
      <c r="G29" s="15">
        <v>225</v>
      </c>
      <c r="H29" s="15">
        <v>264</v>
      </c>
      <c r="I29" s="15">
        <v>255</v>
      </c>
      <c r="J29" s="15">
        <v>279</v>
      </c>
      <c r="K29" s="15">
        <v>288</v>
      </c>
      <c r="L29" s="15">
        <v>255</v>
      </c>
      <c r="M29" s="15">
        <v>231</v>
      </c>
      <c r="N29" s="15">
        <v>204</v>
      </c>
      <c r="O29" s="15">
        <v>249</v>
      </c>
      <c r="P29" s="15">
        <v>276</v>
      </c>
      <c r="Q29" s="15">
        <v>303</v>
      </c>
      <c r="R29" s="15">
        <v>324</v>
      </c>
      <c r="S29" s="15">
        <v>357</v>
      </c>
      <c r="T29" s="15">
        <v>375</v>
      </c>
      <c r="U29" s="15">
        <v>438</v>
      </c>
      <c r="V29" s="15">
        <v>507</v>
      </c>
      <c r="W29" s="15">
        <v>531</v>
      </c>
      <c r="X29" s="15">
        <v>525</v>
      </c>
      <c r="Y29" s="15">
        <v>588</v>
      </c>
      <c r="Z29" s="15">
        <v>624</v>
      </c>
      <c r="AB29" s="15"/>
      <c r="AC29" s="15"/>
      <c r="AD29" s="15"/>
      <c r="AE29" s="15"/>
      <c r="AF29" s="15"/>
      <c r="AG29" s="15"/>
      <c r="AH29" s="15"/>
      <c r="AI29" s="15"/>
    </row>
    <row r="30" spans="2:35">
      <c r="C30" s="5" t="s">
        <v>133</v>
      </c>
      <c r="D30" s="15">
        <v>3</v>
      </c>
      <c r="E30" s="15">
        <v>3</v>
      </c>
      <c r="F30" s="15">
        <v>3</v>
      </c>
      <c r="G30" s="15">
        <v>6</v>
      </c>
      <c r="H30" s="15">
        <v>3</v>
      </c>
      <c r="I30" s="15">
        <v>3</v>
      </c>
      <c r="J30" s="15">
        <v>0</v>
      </c>
      <c r="K30" s="15">
        <v>3</v>
      </c>
      <c r="L30" s="15">
        <v>3</v>
      </c>
      <c r="M30" s="15">
        <v>6</v>
      </c>
      <c r="N30" s="15">
        <v>6</v>
      </c>
      <c r="O30" s="15">
        <v>6</v>
      </c>
      <c r="P30" s="15">
        <v>0</v>
      </c>
      <c r="Q30" s="15">
        <v>6</v>
      </c>
      <c r="R30" s="15">
        <v>9</v>
      </c>
      <c r="S30" s="15">
        <v>3</v>
      </c>
      <c r="T30" s="15">
        <v>3</v>
      </c>
      <c r="U30" s="15">
        <v>6</v>
      </c>
      <c r="V30" s="15">
        <v>3</v>
      </c>
      <c r="W30" s="15">
        <v>0</v>
      </c>
      <c r="X30" s="15">
        <v>3</v>
      </c>
      <c r="Y30" s="15">
        <v>3</v>
      </c>
      <c r="Z30" s="15">
        <v>3</v>
      </c>
      <c r="AB30" s="15"/>
      <c r="AC30" s="15"/>
      <c r="AD30" s="15"/>
      <c r="AE30" s="15"/>
      <c r="AF30" s="15"/>
      <c r="AG30" s="15"/>
      <c r="AH30" s="15"/>
      <c r="AI30" s="15"/>
    </row>
    <row r="31" spans="2:35">
      <c r="C31" s="5" t="s">
        <v>134</v>
      </c>
      <c r="D31" s="15">
        <v>12</v>
      </c>
      <c r="E31" s="15">
        <v>15</v>
      </c>
      <c r="F31" s="15">
        <v>18</v>
      </c>
      <c r="G31" s="15">
        <v>24</v>
      </c>
      <c r="H31" s="15">
        <v>18</v>
      </c>
      <c r="I31" s="15">
        <v>15</v>
      </c>
      <c r="J31" s="15">
        <v>24</v>
      </c>
      <c r="K31" s="15">
        <v>36</v>
      </c>
      <c r="L31" s="15">
        <v>42</v>
      </c>
      <c r="M31" s="15">
        <v>15</v>
      </c>
      <c r="N31" s="15">
        <v>18</v>
      </c>
      <c r="O31" s="15">
        <v>48</v>
      </c>
      <c r="P31" s="15">
        <v>27</v>
      </c>
      <c r="Q31" s="15">
        <v>24</v>
      </c>
      <c r="R31" s="15">
        <v>27</v>
      </c>
      <c r="S31" s="15">
        <v>36</v>
      </c>
      <c r="T31" s="15">
        <v>30</v>
      </c>
      <c r="U31">
        <v>36</v>
      </c>
      <c r="V31">
        <v>60</v>
      </c>
      <c r="W31">
        <v>48</v>
      </c>
      <c r="X31">
        <v>72</v>
      </c>
      <c r="Y31">
        <v>105</v>
      </c>
      <c r="Z31">
        <v>111</v>
      </c>
    </row>
  </sheetData>
  <pageMargins left="0.7" right="0.7" top="0.75" bottom="0.75" header="0.3" footer="0.3"/>
  <extLst>
    <ext xmlns:mx="http://schemas.microsoft.com/office/mac/excel/2008/main" uri="{64002731-A6B0-56B0-2670-7721B7C09600}">
      <mx:PLV Mode="0" OnePage="0" WScale="0"/>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70" zoomScaleNormal="70" zoomScalePageLayoutView="70" workbookViewId="0"/>
  </sheetViews>
  <sheetFormatPr baseColWidth="10" defaultColWidth="8.83203125" defaultRowHeight="14" x14ac:dyDescent="0"/>
  <sheetData>
    <row r="1" spans="1:1">
      <c r="A1" t="s">
        <v>327</v>
      </c>
    </row>
  </sheetData>
  <pageMargins left="0.7" right="0.7" top="0.75" bottom="0.75" header="0.3" footer="0.3"/>
  <drawing r:id="rId1"/>
  <extLst>
    <ext xmlns:mx="http://schemas.microsoft.com/office/mac/excel/2008/main" uri="{64002731-A6B0-56B0-2670-7721B7C09600}">
      <mx:PLV Mode="0" OnePage="0" WScale="0"/>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9"/>
  <sheetViews>
    <sheetView topLeftCell="T72" workbookViewId="0">
      <selection activeCell="AE83" sqref="AE83"/>
    </sheetView>
  </sheetViews>
  <sheetFormatPr baseColWidth="10" defaultColWidth="8.83203125" defaultRowHeight="14" x14ac:dyDescent="0"/>
  <cols>
    <col min="3" max="3" width="20.83203125" style="4" customWidth="1"/>
    <col min="4" max="4" width="33.83203125" style="4" customWidth="1"/>
    <col min="24" max="24" width="9.5" bestFit="1" customWidth="1"/>
  </cols>
  <sheetData>
    <row r="1" spans="1:37">
      <c r="A1" t="s">
        <v>299</v>
      </c>
    </row>
    <row r="2" spans="1:37">
      <c r="A2" s="23" t="s">
        <v>300</v>
      </c>
    </row>
    <row r="3" spans="1:37">
      <c r="D3" s="4" t="s">
        <v>1</v>
      </c>
      <c r="E3">
        <v>1992</v>
      </c>
      <c r="F3">
        <v>1993</v>
      </c>
      <c r="G3">
        <v>1994</v>
      </c>
      <c r="H3">
        <v>1995</v>
      </c>
      <c r="I3">
        <v>1996</v>
      </c>
      <c r="J3">
        <v>1997</v>
      </c>
      <c r="K3">
        <v>1998</v>
      </c>
      <c r="L3">
        <v>1999</v>
      </c>
      <c r="M3">
        <v>2000</v>
      </c>
      <c r="N3">
        <v>2001</v>
      </c>
      <c r="O3">
        <v>2002</v>
      </c>
      <c r="P3">
        <v>2003</v>
      </c>
      <c r="Q3">
        <v>2004</v>
      </c>
      <c r="R3">
        <v>2005</v>
      </c>
      <c r="S3">
        <v>2006</v>
      </c>
      <c r="T3">
        <v>2007</v>
      </c>
      <c r="U3">
        <v>2008</v>
      </c>
      <c r="V3">
        <v>2009</v>
      </c>
      <c r="W3">
        <v>2010</v>
      </c>
      <c r="X3">
        <v>2011</v>
      </c>
      <c r="Y3">
        <v>2012</v>
      </c>
      <c r="Z3">
        <v>2013</v>
      </c>
      <c r="AA3">
        <v>2014</v>
      </c>
    </row>
    <row r="4" spans="1:37">
      <c r="B4" t="s">
        <v>2</v>
      </c>
      <c r="C4" s="4" t="s">
        <v>266</v>
      </c>
      <c r="D4" s="4" t="s">
        <v>29</v>
      </c>
      <c r="E4" s="15">
        <v>19434</v>
      </c>
      <c r="F4" s="15">
        <v>20817</v>
      </c>
      <c r="G4" s="15">
        <v>21291</v>
      </c>
      <c r="H4" s="15">
        <v>21357</v>
      </c>
      <c r="I4" s="15">
        <v>21558</v>
      </c>
      <c r="J4" s="15">
        <v>21318</v>
      </c>
      <c r="K4" s="15">
        <v>22026</v>
      </c>
      <c r="L4" s="15">
        <v>23271</v>
      </c>
      <c r="M4" s="15">
        <v>24228</v>
      </c>
      <c r="N4" s="15">
        <v>24933</v>
      </c>
      <c r="O4" s="15">
        <v>26343</v>
      </c>
      <c r="P4" s="15">
        <v>29040</v>
      </c>
      <c r="Q4" s="15">
        <v>32520</v>
      </c>
      <c r="R4" s="15">
        <v>32760</v>
      </c>
      <c r="S4" s="15">
        <v>33969</v>
      </c>
      <c r="T4" s="15">
        <v>34842</v>
      </c>
      <c r="U4" s="15">
        <v>35961</v>
      </c>
      <c r="V4" s="15">
        <v>38364</v>
      </c>
      <c r="W4" s="15">
        <v>40872</v>
      </c>
      <c r="X4" s="15">
        <v>42162</v>
      </c>
      <c r="Y4" s="15">
        <v>44667</v>
      </c>
      <c r="Z4" s="15">
        <v>46452</v>
      </c>
      <c r="AA4" s="15">
        <v>48024</v>
      </c>
      <c r="AD4" s="15"/>
      <c r="AE4" s="15"/>
      <c r="AF4" s="15"/>
      <c r="AG4" s="15"/>
      <c r="AH4" s="15"/>
      <c r="AI4" s="15"/>
      <c r="AJ4" s="15"/>
      <c r="AK4" s="15"/>
    </row>
    <row r="5" spans="1:37">
      <c r="D5" s="4" t="s">
        <v>120</v>
      </c>
      <c r="E5" s="15">
        <v>10140</v>
      </c>
      <c r="F5" s="15">
        <v>10698</v>
      </c>
      <c r="G5" s="15">
        <v>10902</v>
      </c>
      <c r="H5" s="15">
        <v>10596</v>
      </c>
      <c r="I5" s="15">
        <v>10578</v>
      </c>
      <c r="J5" s="15">
        <v>10461</v>
      </c>
      <c r="K5" s="15">
        <v>10512</v>
      </c>
      <c r="L5" s="15">
        <v>11217</v>
      </c>
      <c r="M5" s="15">
        <v>11391</v>
      </c>
      <c r="N5" s="15">
        <v>11892</v>
      </c>
      <c r="O5" s="15">
        <v>12495</v>
      </c>
      <c r="P5" s="15">
        <v>13908</v>
      </c>
      <c r="Q5" s="15">
        <v>15672</v>
      </c>
      <c r="R5" s="15">
        <v>15753</v>
      </c>
      <c r="S5" s="15">
        <v>15933</v>
      </c>
      <c r="T5" s="15">
        <v>16050</v>
      </c>
      <c r="U5" s="15">
        <v>16284</v>
      </c>
      <c r="V5" s="15">
        <v>17061</v>
      </c>
      <c r="W5" s="15">
        <v>18189</v>
      </c>
      <c r="X5" s="15">
        <v>18762</v>
      </c>
      <c r="Y5" s="15">
        <v>19959</v>
      </c>
      <c r="Z5" s="15">
        <v>20667</v>
      </c>
      <c r="AA5" s="15">
        <v>21507</v>
      </c>
      <c r="AD5" s="15"/>
      <c r="AE5" s="15"/>
      <c r="AF5" s="15"/>
      <c r="AG5" s="15"/>
      <c r="AH5" s="15"/>
      <c r="AI5" s="15"/>
      <c r="AJ5" s="15"/>
      <c r="AK5" s="15"/>
    </row>
    <row r="6" spans="1:37">
      <c r="D6" s="4" t="s">
        <v>121</v>
      </c>
      <c r="E6" s="15">
        <v>9294</v>
      </c>
      <c r="F6" s="15">
        <v>10119</v>
      </c>
      <c r="G6" s="15">
        <v>10392</v>
      </c>
      <c r="H6" s="15">
        <v>10761</v>
      </c>
      <c r="I6" s="15">
        <v>10980</v>
      </c>
      <c r="J6" s="15">
        <v>10857</v>
      </c>
      <c r="K6" s="15">
        <v>11514</v>
      </c>
      <c r="L6" s="15">
        <v>12054</v>
      </c>
      <c r="M6" s="15">
        <v>12837</v>
      </c>
      <c r="N6" s="15">
        <v>13041</v>
      </c>
      <c r="O6" s="15">
        <v>13848</v>
      </c>
      <c r="P6" s="15">
        <v>15132</v>
      </c>
      <c r="Q6" s="15">
        <v>16845</v>
      </c>
      <c r="R6" s="15">
        <v>17007</v>
      </c>
      <c r="S6" s="15">
        <v>18030</v>
      </c>
      <c r="T6" s="15">
        <v>18786</v>
      </c>
      <c r="U6" s="15">
        <v>19671</v>
      </c>
      <c r="V6" s="15">
        <v>21294</v>
      </c>
      <c r="W6" s="15">
        <v>22662</v>
      </c>
      <c r="X6" s="15">
        <v>23385</v>
      </c>
      <c r="Y6" s="15">
        <v>24696</v>
      </c>
      <c r="Z6" s="15">
        <v>25764</v>
      </c>
      <c r="AA6" s="15">
        <v>26511</v>
      </c>
      <c r="AD6" s="15"/>
      <c r="AE6" s="15"/>
      <c r="AF6" s="15"/>
      <c r="AG6" s="15"/>
      <c r="AH6" s="15"/>
      <c r="AI6" s="15"/>
      <c r="AJ6" s="15"/>
      <c r="AK6" s="15"/>
    </row>
    <row r="7" spans="1:37">
      <c r="C7" s="4" t="s">
        <v>123</v>
      </c>
      <c r="D7" s="4" t="s">
        <v>29</v>
      </c>
      <c r="E7" s="15">
        <v>3162</v>
      </c>
      <c r="F7" s="15">
        <v>3384</v>
      </c>
      <c r="G7" s="15">
        <v>3183</v>
      </c>
      <c r="H7" s="15">
        <v>3441</v>
      </c>
      <c r="I7" s="15">
        <v>3174</v>
      </c>
      <c r="J7" s="15">
        <v>3084</v>
      </c>
      <c r="K7" s="15">
        <v>3042</v>
      </c>
      <c r="L7" s="15">
        <v>3267</v>
      </c>
      <c r="M7" s="15">
        <v>3378</v>
      </c>
      <c r="N7" s="15">
        <v>2970</v>
      </c>
      <c r="O7" s="15">
        <v>3105</v>
      </c>
      <c r="P7" s="15">
        <v>3270</v>
      </c>
      <c r="Q7" s="15">
        <v>3669</v>
      </c>
      <c r="R7" s="15">
        <v>3585</v>
      </c>
      <c r="S7" s="15">
        <v>3972</v>
      </c>
      <c r="T7" s="15">
        <v>4077</v>
      </c>
      <c r="U7" s="15">
        <v>3966</v>
      </c>
      <c r="V7" s="15">
        <v>4083</v>
      </c>
      <c r="W7" s="15">
        <v>4461</v>
      </c>
      <c r="X7" s="15">
        <v>4545</v>
      </c>
      <c r="Y7" s="15">
        <v>4656</v>
      </c>
      <c r="Z7" s="15">
        <v>4905</v>
      </c>
      <c r="AA7" s="15">
        <v>4881</v>
      </c>
      <c r="AD7" s="15"/>
      <c r="AE7" s="15"/>
      <c r="AF7" s="15"/>
      <c r="AG7" s="15"/>
      <c r="AH7" s="15"/>
      <c r="AI7" s="15"/>
      <c r="AJ7" s="15"/>
      <c r="AK7" s="15"/>
    </row>
    <row r="8" spans="1:37">
      <c r="D8" s="4" t="s">
        <v>120</v>
      </c>
      <c r="E8" s="15">
        <v>972</v>
      </c>
      <c r="F8" s="15">
        <v>1008</v>
      </c>
      <c r="G8" s="15">
        <v>936</v>
      </c>
      <c r="H8" s="15">
        <v>960</v>
      </c>
      <c r="I8" s="15">
        <v>831</v>
      </c>
      <c r="J8" s="15">
        <v>867</v>
      </c>
      <c r="K8" s="15">
        <v>783</v>
      </c>
      <c r="L8" s="15">
        <v>900</v>
      </c>
      <c r="M8" s="15">
        <v>909</v>
      </c>
      <c r="N8" s="15">
        <v>777</v>
      </c>
      <c r="O8" s="15">
        <v>810</v>
      </c>
      <c r="P8" s="15">
        <v>840</v>
      </c>
      <c r="Q8" s="15">
        <v>957</v>
      </c>
      <c r="R8" s="15">
        <v>1020</v>
      </c>
      <c r="S8" s="15">
        <v>1089</v>
      </c>
      <c r="T8" s="15">
        <v>981</v>
      </c>
      <c r="U8" s="15">
        <v>1008</v>
      </c>
      <c r="V8" s="15">
        <v>954</v>
      </c>
      <c r="W8" s="15">
        <v>1113</v>
      </c>
      <c r="X8" s="15">
        <v>1116</v>
      </c>
      <c r="Y8" s="15">
        <v>1053</v>
      </c>
      <c r="Z8" s="15">
        <v>1206</v>
      </c>
      <c r="AA8" s="15">
        <v>1209</v>
      </c>
      <c r="AD8" s="15"/>
      <c r="AE8" s="15"/>
      <c r="AF8" s="15"/>
      <c r="AG8" s="15"/>
      <c r="AH8" s="15"/>
      <c r="AI8" s="15"/>
      <c r="AJ8" s="15"/>
      <c r="AK8" s="15"/>
    </row>
    <row r="9" spans="1:37">
      <c r="D9" s="4" t="s">
        <v>121</v>
      </c>
      <c r="E9" s="15">
        <v>2190</v>
      </c>
      <c r="F9" s="15">
        <v>2373</v>
      </c>
      <c r="G9" s="15">
        <v>2247</v>
      </c>
      <c r="H9" s="15">
        <v>2484</v>
      </c>
      <c r="I9" s="15">
        <v>2343</v>
      </c>
      <c r="J9" s="15">
        <v>2214</v>
      </c>
      <c r="K9" s="15">
        <v>2259</v>
      </c>
      <c r="L9" s="15">
        <v>2367</v>
      </c>
      <c r="M9" s="15">
        <v>2466</v>
      </c>
      <c r="N9" s="15">
        <v>2193</v>
      </c>
      <c r="O9" s="15">
        <v>2295</v>
      </c>
      <c r="P9" s="15">
        <v>2433</v>
      </c>
      <c r="Q9" s="15">
        <v>2709</v>
      </c>
      <c r="R9" s="15">
        <v>2562</v>
      </c>
      <c r="S9" s="15">
        <v>2877</v>
      </c>
      <c r="T9" s="15">
        <v>3096</v>
      </c>
      <c r="U9" s="15">
        <v>2955</v>
      </c>
      <c r="V9" s="15">
        <v>3129</v>
      </c>
      <c r="W9" s="15">
        <v>3342</v>
      </c>
      <c r="X9" s="15">
        <v>3426</v>
      </c>
      <c r="Y9" s="15">
        <v>3600</v>
      </c>
      <c r="Z9" s="15">
        <v>3696</v>
      </c>
      <c r="AA9" s="15">
        <v>3675</v>
      </c>
      <c r="AD9" s="15"/>
      <c r="AE9" s="15"/>
      <c r="AF9" s="15"/>
      <c r="AG9" s="15"/>
      <c r="AH9" s="15"/>
      <c r="AI9" s="15"/>
      <c r="AJ9" s="15"/>
      <c r="AK9" s="15"/>
    </row>
    <row r="10" spans="1:37" ht="42">
      <c r="C10" s="4" t="s">
        <v>269</v>
      </c>
      <c r="D10" s="4" t="s">
        <v>29</v>
      </c>
      <c r="E10" s="15">
        <v>462</v>
      </c>
      <c r="F10" s="15">
        <v>468</v>
      </c>
      <c r="G10" s="15">
        <v>528</v>
      </c>
      <c r="H10" s="15">
        <v>486</v>
      </c>
      <c r="I10" s="15">
        <v>510</v>
      </c>
      <c r="J10" s="15">
        <v>513</v>
      </c>
      <c r="K10" s="15">
        <v>489</v>
      </c>
      <c r="L10" s="15">
        <v>507</v>
      </c>
      <c r="M10" s="15">
        <v>531</v>
      </c>
      <c r="N10" s="15">
        <v>537</v>
      </c>
      <c r="O10" s="15">
        <v>567</v>
      </c>
      <c r="P10" s="15">
        <v>645</v>
      </c>
      <c r="Q10" s="15">
        <v>645</v>
      </c>
      <c r="R10" s="15">
        <v>735</v>
      </c>
      <c r="S10" s="15">
        <v>732</v>
      </c>
      <c r="T10" s="15">
        <v>819</v>
      </c>
      <c r="U10" s="15">
        <v>846</v>
      </c>
      <c r="V10" s="15">
        <v>924</v>
      </c>
      <c r="W10" s="15">
        <v>1041</v>
      </c>
      <c r="X10" s="15">
        <v>1071</v>
      </c>
      <c r="Y10" s="15">
        <v>1071</v>
      </c>
      <c r="Z10" s="15">
        <v>1110</v>
      </c>
      <c r="AA10" s="15">
        <v>1137</v>
      </c>
      <c r="AD10" s="15"/>
      <c r="AE10" s="15"/>
      <c r="AF10" s="15"/>
      <c r="AG10" s="15"/>
      <c r="AH10" s="15"/>
      <c r="AI10" s="15"/>
      <c r="AJ10" s="15"/>
      <c r="AK10" s="15"/>
    </row>
    <row r="11" spans="1:37">
      <c r="D11" s="4" t="s">
        <v>120</v>
      </c>
      <c r="E11" s="15">
        <v>189</v>
      </c>
      <c r="F11" s="15">
        <v>189</v>
      </c>
      <c r="G11" s="15">
        <v>216</v>
      </c>
      <c r="H11" s="15">
        <v>183</v>
      </c>
      <c r="I11" s="15">
        <v>207</v>
      </c>
      <c r="J11" s="15">
        <v>189</v>
      </c>
      <c r="K11" s="15">
        <v>198</v>
      </c>
      <c r="L11" s="15">
        <v>189</v>
      </c>
      <c r="M11" s="15">
        <v>201</v>
      </c>
      <c r="N11" s="15">
        <v>180</v>
      </c>
      <c r="O11" s="15">
        <v>210</v>
      </c>
      <c r="P11" s="15">
        <v>222</v>
      </c>
      <c r="Q11" s="15">
        <v>276</v>
      </c>
      <c r="R11" s="15">
        <v>285</v>
      </c>
      <c r="S11" s="15">
        <v>282</v>
      </c>
      <c r="T11" s="15">
        <v>306</v>
      </c>
      <c r="U11" s="15">
        <v>294</v>
      </c>
      <c r="V11" s="15">
        <v>354</v>
      </c>
      <c r="W11" s="15">
        <v>372</v>
      </c>
      <c r="X11" s="15">
        <v>414</v>
      </c>
      <c r="Y11" s="15">
        <v>426</v>
      </c>
      <c r="Z11" s="15">
        <v>429</v>
      </c>
      <c r="AA11" s="15">
        <v>432</v>
      </c>
      <c r="AD11" s="15"/>
      <c r="AE11" s="15"/>
      <c r="AF11" s="15"/>
      <c r="AG11" s="15"/>
      <c r="AH11" s="15"/>
      <c r="AI11" s="15"/>
      <c r="AJ11" s="15"/>
      <c r="AK11" s="15"/>
    </row>
    <row r="12" spans="1:37">
      <c r="D12" s="4" t="s">
        <v>121</v>
      </c>
      <c r="E12" s="15">
        <v>273</v>
      </c>
      <c r="F12" s="15">
        <v>279</v>
      </c>
      <c r="G12" s="15">
        <v>312</v>
      </c>
      <c r="H12" s="15">
        <v>306</v>
      </c>
      <c r="I12" s="15">
        <v>300</v>
      </c>
      <c r="J12" s="15">
        <v>327</v>
      </c>
      <c r="K12" s="15">
        <v>294</v>
      </c>
      <c r="L12" s="15">
        <v>321</v>
      </c>
      <c r="M12" s="15">
        <v>327</v>
      </c>
      <c r="N12" s="15">
        <v>357</v>
      </c>
      <c r="O12" s="15">
        <v>357</v>
      </c>
      <c r="P12" s="15">
        <v>426</v>
      </c>
      <c r="Q12" s="15">
        <v>372</v>
      </c>
      <c r="R12" s="15">
        <v>447</v>
      </c>
      <c r="S12" s="15">
        <v>447</v>
      </c>
      <c r="T12" s="15">
        <v>513</v>
      </c>
      <c r="U12" s="15">
        <v>555</v>
      </c>
      <c r="V12" s="15">
        <v>570</v>
      </c>
      <c r="W12" s="15">
        <v>669</v>
      </c>
      <c r="X12" s="15">
        <v>657</v>
      </c>
      <c r="Y12" s="15">
        <v>645</v>
      </c>
      <c r="Z12" s="15">
        <v>681</v>
      </c>
      <c r="AA12" s="15">
        <v>705</v>
      </c>
      <c r="AD12" s="15"/>
      <c r="AE12" s="15"/>
      <c r="AF12" s="15"/>
      <c r="AG12" s="15"/>
      <c r="AH12" s="15"/>
      <c r="AI12" s="15"/>
      <c r="AJ12" s="15"/>
      <c r="AK12" s="15"/>
    </row>
    <row r="13" spans="1:37">
      <c r="C13" s="4" t="s">
        <v>125</v>
      </c>
      <c r="D13" s="4" t="s">
        <v>29</v>
      </c>
      <c r="E13" s="15">
        <v>1965</v>
      </c>
      <c r="F13" s="15">
        <v>2151</v>
      </c>
      <c r="G13" s="15">
        <v>2229</v>
      </c>
      <c r="H13" s="15">
        <v>2139</v>
      </c>
      <c r="I13" s="15">
        <v>2199</v>
      </c>
      <c r="J13" s="15">
        <v>2079</v>
      </c>
      <c r="K13" s="15">
        <v>2100</v>
      </c>
      <c r="L13" s="15">
        <v>2163</v>
      </c>
      <c r="M13" s="15">
        <v>2160</v>
      </c>
      <c r="N13" s="15">
        <v>1986</v>
      </c>
      <c r="O13" s="15">
        <v>2070</v>
      </c>
      <c r="P13" s="15">
        <v>2142</v>
      </c>
      <c r="Q13" s="15">
        <v>2574</v>
      </c>
      <c r="R13" s="15">
        <v>2253</v>
      </c>
      <c r="S13" s="15">
        <v>2400</v>
      </c>
      <c r="T13" s="15">
        <v>2379</v>
      </c>
      <c r="U13" s="15">
        <v>2610</v>
      </c>
      <c r="V13" s="15">
        <v>2337</v>
      </c>
      <c r="W13" s="15">
        <v>2328</v>
      </c>
      <c r="X13" s="15">
        <v>2238</v>
      </c>
      <c r="Y13" s="15">
        <v>2223</v>
      </c>
      <c r="Z13" s="15">
        <v>2046</v>
      </c>
      <c r="AA13" s="15">
        <v>2220</v>
      </c>
      <c r="AD13" s="15"/>
      <c r="AE13" s="15"/>
      <c r="AF13" s="15"/>
      <c r="AG13" s="15"/>
      <c r="AH13" s="15"/>
      <c r="AI13" s="15"/>
      <c r="AJ13" s="15"/>
      <c r="AK13" s="15"/>
    </row>
    <row r="14" spans="1:37">
      <c r="D14" s="4" t="s">
        <v>120</v>
      </c>
      <c r="E14" s="15">
        <v>945</v>
      </c>
      <c r="F14" s="15">
        <v>1005</v>
      </c>
      <c r="G14" s="15">
        <v>1044</v>
      </c>
      <c r="H14" s="15">
        <v>993</v>
      </c>
      <c r="I14" s="15">
        <v>1020</v>
      </c>
      <c r="J14" s="15">
        <v>975</v>
      </c>
      <c r="K14" s="15">
        <v>927</v>
      </c>
      <c r="L14" s="15">
        <v>981</v>
      </c>
      <c r="M14" s="15">
        <v>900</v>
      </c>
      <c r="N14" s="15">
        <v>840</v>
      </c>
      <c r="O14" s="15">
        <v>897</v>
      </c>
      <c r="P14" s="15">
        <v>909</v>
      </c>
      <c r="Q14" s="15">
        <v>1095</v>
      </c>
      <c r="R14" s="15">
        <v>948</v>
      </c>
      <c r="S14" s="15">
        <v>984</v>
      </c>
      <c r="T14" s="15">
        <v>1053</v>
      </c>
      <c r="U14" s="15">
        <v>1110</v>
      </c>
      <c r="V14" s="15">
        <v>981</v>
      </c>
      <c r="W14" s="15">
        <v>984</v>
      </c>
      <c r="X14" s="15">
        <v>933</v>
      </c>
      <c r="Y14" s="15">
        <v>918</v>
      </c>
      <c r="Z14" s="15">
        <v>864</v>
      </c>
      <c r="AA14" s="15">
        <v>939</v>
      </c>
      <c r="AD14" s="15"/>
      <c r="AE14" s="15"/>
      <c r="AF14" s="15"/>
      <c r="AG14" s="15"/>
      <c r="AH14" s="15"/>
      <c r="AI14" s="15"/>
      <c r="AJ14" s="15"/>
      <c r="AK14" s="15"/>
    </row>
    <row r="15" spans="1:37">
      <c r="D15" s="4" t="s">
        <v>121</v>
      </c>
      <c r="E15" s="15">
        <v>1020</v>
      </c>
      <c r="F15" s="15">
        <v>1146</v>
      </c>
      <c r="G15" s="15">
        <v>1188</v>
      </c>
      <c r="H15" s="15">
        <v>1149</v>
      </c>
      <c r="I15" s="15">
        <v>1179</v>
      </c>
      <c r="J15" s="15">
        <v>1104</v>
      </c>
      <c r="K15" s="15">
        <v>1173</v>
      </c>
      <c r="L15" s="15">
        <v>1185</v>
      </c>
      <c r="M15" s="15">
        <v>1260</v>
      </c>
      <c r="N15" s="15">
        <v>1146</v>
      </c>
      <c r="O15" s="15">
        <v>1173</v>
      </c>
      <c r="P15" s="15">
        <v>1233</v>
      </c>
      <c r="Q15" s="15">
        <v>1479</v>
      </c>
      <c r="R15" s="15">
        <v>1302</v>
      </c>
      <c r="S15" s="15">
        <v>1416</v>
      </c>
      <c r="T15" s="15">
        <v>1326</v>
      </c>
      <c r="U15" s="15">
        <v>1494</v>
      </c>
      <c r="V15" s="15">
        <v>1353</v>
      </c>
      <c r="W15" s="15">
        <v>1341</v>
      </c>
      <c r="X15" s="15">
        <v>1302</v>
      </c>
      <c r="Y15" s="15">
        <v>1305</v>
      </c>
      <c r="Z15" s="15">
        <v>1182</v>
      </c>
      <c r="AA15" s="15">
        <v>1281</v>
      </c>
      <c r="AD15" s="15"/>
      <c r="AE15" s="15"/>
      <c r="AF15" s="15"/>
      <c r="AG15" s="15"/>
      <c r="AH15" s="15"/>
      <c r="AI15" s="15"/>
      <c r="AJ15" s="15"/>
      <c r="AK15" s="15"/>
    </row>
    <row r="16" spans="1:37" ht="28">
      <c r="C16" s="4" t="s">
        <v>270</v>
      </c>
      <c r="D16" s="4" t="s">
        <v>29</v>
      </c>
      <c r="E16" s="15">
        <v>2607</v>
      </c>
      <c r="F16" s="15">
        <v>2877</v>
      </c>
      <c r="G16" s="15">
        <v>2847</v>
      </c>
      <c r="H16" s="15">
        <v>2961</v>
      </c>
      <c r="I16" s="15">
        <v>3102</v>
      </c>
      <c r="J16" s="15">
        <v>3015</v>
      </c>
      <c r="K16" s="15">
        <v>3177</v>
      </c>
      <c r="L16" s="15">
        <v>3036</v>
      </c>
      <c r="M16" s="15">
        <v>3123</v>
      </c>
      <c r="N16" s="15">
        <v>3375</v>
      </c>
      <c r="O16" s="15">
        <v>3525</v>
      </c>
      <c r="P16" s="15">
        <v>3891</v>
      </c>
      <c r="Q16" s="15">
        <v>3975</v>
      </c>
      <c r="R16" s="15">
        <v>4263</v>
      </c>
      <c r="S16" s="15">
        <v>4455</v>
      </c>
      <c r="T16" s="15">
        <v>4638</v>
      </c>
      <c r="U16" s="15">
        <v>4857</v>
      </c>
      <c r="V16" s="15">
        <v>5421</v>
      </c>
      <c r="W16" s="15">
        <v>5676</v>
      </c>
      <c r="X16" s="15">
        <v>6078</v>
      </c>
      <c r="Y16" s="15">
        <v>6180</v>
      </c>
      <c r="Z16" s="15">
        <v>6315</v>
      </c>
      <c r="AA16" s="15">
        <v>6327</v>
      </c>
      <c r="AD16" s="15"/>
      <c r="AE16" s="15"/>
      <c r="AF16" s="15"/>
      <c r="AG16" s="15"/>
      <c r="AH16" s="15"/>
      <c r="AI16" s="15"/>
      <c r="AJ16" s="15"/>
      <c r="AK16" s="15"/>
    </row>
    <row r="17" spans="3:37">
      <c r="D17" s="4" t="s">
        <v>120</v>
      </c>
      <c r="E17" s="15">
        <v>1245</v>
      </c>
      <c r="F17" s="15">
        <v>1377</v>
      </c>
      <c r="G17" s="15">
        <v>1314</v>
      </c>
      <c r="H17" s="15">
        <v>1383</v>
      </c>
      <c r="I17" s="15">
        <v>1383</v>
      </c>
      <c r="J17" s="15">
        <v>1335</v>
      </c>
      <c r="K17" s="15">
        <v>1338</v>
      </c>
      <c r="L17" s="15">
        <v>1251</v>
      </c>
      <c r="M17" s="15">
        <v>1257</v>
      </c>
      <c r="N17" s="15">
        <v>1335</v>
      </c>
      <c r="O17" s="15">
        <v>1386</v>
      </c>
      <c r="P17" s="15">
        <v>1479</v>
      </c>
      <c r="Q17" s="15">
        <v>1488</v>
      </c>
      <c r="R17" s="15">
        <v>1581</v>
      </c>
      <c r="S17" s="15">
        <v>1662</v>
      </c>
      <c r="T17" s="15">
        <v>1692</v>
      </c>
      <c r="U17" s="15">
        <v>1755</v>
      </c>
      <c r="V17" s="15">
        <v>1917</v>
      </c>
      <c r="W17" s="15">
        <v>2034</v>
      </c>
      <c r="X17" s="15">
        <v>2148</v>
      </c>
      <c r="Y17" s="15">
        <v>2208</v>
      </c>
      <c r="Z17" s="15">
        <v>2208</v>
      </c>
      <c r="AA17" s="15">
        <v>2205</v>
      </c>
      <c r="AD17" s="15"/>
      <c r="AE17" s="15"/>
      <c r="AF17" s="15"/>
      <c r="AG17" s="15"/>
      <c r="AH17" s="15"/>
      <c r="AI17" s="15"/>
      <c r="AJ17" s="15"/>
      <c r="AK17" s="15"/>
    </row>
    <row r="18" spans="3:37">
      <c r="D18" s="4" t="s">
        <v>121</v>
      </c>
      <c r="E18" s="15">
        <v>1362</v>
      </c>
      <c r="F18" s="15">
        <v>1503</v>
      </c>
      <c r="G18" s="15">
        <v>1536</v>
      </c>
      <c r="H18" s="15">
        <v>1575</v>
      </c>
      <c r="I18" s="15">
        <v>1722</v>
      </c>
      <c r="J18" s="15">
        <v>1683</v>
      </c>
      <c r="K18" s="15">
        <v>1839</v>
      </c>
      <c r="L18" s="15">
        <v>1788</v>
      </c>
      <c r="M18" s="15">
        <v>1866</v>
      </c>
      <c r="N18" s="15">
        <v>2043</v>
      </c>
      <c r="O18" s="15">
        <v>2139</v>
      </c>
      <c r="P18" s="15">
        <v>2412</v>
      </c>
      <c r="Q18" s="15">
        <v>2490</v>
      </c>
      <c r="R18" s="15">
        <v>2682</v>
      </c>
      <c r="S18" s="15">
        <v>2796</v>
      </c>
      <c r="T18" s="15">
        <v>2943</v>
      </c>
      <c r="U18" s="15">
        <v>3102</v>
      </c>
      <c r="V18" s="15">
        <v>3492</v>
      </c>
      <c r="W18" s="15">
        <v>3639</v>
      </c>
      <c r="X18" s="15">
        <v>3921</v>
      </c>
      <c r="Y18" s="15">
        <v>3966</v>
      </c>
      <c r="Z18" s="15">
        <v>4104</v>
      </c>
      <c r="AA18" s="15">
        <v>4125</v>
      </c>
      <c r="AD18" s="15"/>
      <c r="AE18" s="15"/>
      <c r="AF18" s="15"/>
      <c r="AG18" s="15"/>
      <c r="AH18" s="15"/>
      <c r="AI18" s="15"/>
      <c r="AJ18" s="15"/>
      <c r="AK18" s="15"/>
    </row>
    <row r="19" spans="3:37" ht="28">
      <c r="C19" s="4" t="s">
        <v>271</v>
      </c>
      <c r="D19" s="4" t="s">
        <v>29</v>
      </c>
      <c r="E19" s="15">
        <v>4671</v>
      </c>
      <c r="F19" s="15">
        <v>4893</v>
      </c>
      <c r="G19" s="15">
        <v>5136</v>
      </c>
      <c r="H19" s="15">
        <v>4917</v>
      </c>
      <c r="I19" s="15">
        <v>5205</v>
      </c>
      <c r="J19" s="15">
        <v>5307</v>
      </c>
      <c r="K19" s="15">
        <v>5757</v>
      </c>
      <c r="L19" s="15">
        <v>6360</v>
      </c>
      <c r="M19" s="15">
        <v>7107</v>
      </c>
      <c r="N19" s="15">
        <v>7656</v>
      </c>
      <c r="O19" s="15">
        <v>7734</v>
      </c>
      <c r="P19" s="15">
        <v>8586</v>
      </c>
      <c r="Q19" s="15">
        <v>9762</v>
      </c>
      <c r="R19" s="15">
        <v>9339</v>
      </c>
      <c r="S19" s="15">
        <v>9375</v>
      </c>
      <c r="T19" s="15">
        <v>10041</v>
      </c>
      <c r="U19" s="15">
        <v>10140</v>
      </c>
      <c r="V19" s="15">
        <v>10734</v>
      </c>
      <c r="W19" s="15">
        <v>11628</v>
      </c>
      <c r="X19" s="15">
        <v>11772</v>
      </c>
      <c r="Y19" s="15">
        <v>12339</v>
      </c>
      <c r="Z19" s="15">
        <v>12825</v>
      </c>
      <c r="AA19" s="15">
        <v>13410</v>
      </c>
      <c r="AD19" s="15"/>
      <c r="AE19" s="15"/>
      <c r="AF19" s="15"/>
      <c r="AG19" s="15"/>
      <c r="AH19" s="15"/>
      <c r="AI19" s="15"/>
      <c r="AJ19" s="15"/>
      <c r="AK19" s="15"/>
    </row>
    <row r="20" spans="3:37">
      <c r="D20" s="4" t="s">
        <v>120</v>
      </c>
      <c r="E20" s="15">
        <v>2799</v>
      </c>
      <c r="F20" s="15">
        <v>2925</v>
      </c>
      <c r="G20" s="15">
        <v>3069</v>
      </c>
      <c r="H20" s="15">
        <v>2835</v>
      </c>
      <c r="I20" s="15">
        <v>2988</v>
      </c>
      <c r="J20" s="15">
        <v>3006</v>
      </c>
      <c r="K20" s="15">
        <v>3249</v>
      </c>
      <c r="L20" s="15">
        <v>3633</v>
      </c>
      <c r="M20" s="15">
        <v>3945</v>
      </c>
      <c r="N20" s="15">
        <v>4380</v>
      </c>
      <c r="O20" s="15">
        <v>4377</v>
      </c>
      <c r="P20" s="15">
        <v>4944</v>
      </c>
      <c r="Q20" s="15">
        <v>5574</v>
      </c>
      <c r="R20" s="15">
        <v>5376</v>
      </c>
      <c r="S20" s="15">
        <v>5295</v>
      </c>
      <c r="T20" s="15">
        <v>5613</v>
      </c>
      <c r="U20" s="15">
        <v>5592</v>
      </c>
      <c r="V20" s="15">
        <v>5835</v>
      </c>
      <c r="W20" s="15">
        <v>6192</v>
      </c>
      <c r="X20" s="15">
        <v>6225</v>
      </c>
      <c r="Y20" s="15">
        <v>6519</v>
      </c>
      <c r="Z20" s="15">
        <v>6720</v>
      </c>
      <c r="AA20" s="15">
        <v>6813</v>
      </c>
      <c r="AD20" s="15"/>
      <c r="AE20" s="15"/>
      <c r="AF20" s="15"/>
      <c r="AG20" s="15"/>
      <c r="AH20" s="15"/>
      <c r="AI20" s="15"/>
      <c r="AJ20" s="15"/>
      <c r="AK20" s="15"/>
    </row>
    <row r="21" spans="3:37">
      <c r="D21" s="4" t="s">
        <v>121</v>
      </c>
      <c r="E21" s="15">
        <v>1875</v>
      </c>
      <c r="F21" s="15">
        <v>1971</v>
      </c>
      <c r="G21" s="15">
        <v>2067</v>
      </c>
      <c r="H21" s="15">
        <v>2082</v>
      </c>
      <c r="I21" s="15">
        <v>2217</v>
      </c>
      <c r="J21" s="15">
        <v>2301</v>
      </c>
      <c r="K21" s="15">
        <v>2511</v>
      </c>
      <c r="L21" s="15">
        <v>2727</v>
      </c>
      <c r="M21" s="15">
        <v>3159</v>
      </c>
      <c r="N21" s="15">
        <v>3276</v>
      </c>
      <c r="O21" s="15">
        <v>3360</v>
      </c>
      <c r="P21" s="15">
        <v>3642</v>
      </c>
      <c r="Q21" s="15">
        <v>4191</v>
      </c>
      <c r="R21" s="15">
        <v>3960</v>
      </c>
      <c r="S21" s="15">
        <v>4080</v>
      </c>
      <c r="T21" s="15">
        <v>4425</v>
      </c>
      <c r="U21" s="15">
        <v>4545</v>
      </c>
      <c r="V21" s="15">
        <v>4896</v>
      </c>
      <c r="W21" s="15">
        <v>5433</v>
      </c>
      <c r="X21" s="15">
        <v>5544</v>
      </c>
      <c r="Y21" s="15">
        <v>5817</v>
      </c>
      <c r="Z21" s="15">
        <v>6099</v>
      </c>
      <c r="AA21" s="15">
        <v>6597</v>
      </c>
      <c r="AD21" s="15"/>
      <c r="AE21" s="15"/>
      <c r="AF21" s="15"/>
      <c r="AG21" s="15"/>
      <c r="AH21" s="15"/>
      <c r="AI21" s="15"/>
      <c r="AJ21" s="15"/>
      <c r="AK21" s="15"/>
    </row>
    <row r="22" spans="3:37" ht="28">
      <c r="C22" s="4" t="s">
        <v>272</v>
      </c>
      <c r="D22" s="4" t="s">
        <v>29</v>
      </c>
      <c r="E22" s="15">
        <v>1566</v>
      </c>
      <c r="F22" s="15">
        <v>1653</v>
      </c>
      <c r="G22" s="15">
        <v>1527</v>
      </c>
      <c r="H22" s="15">
        <v>1644</v>
      </c>
      <c r="I22" s="15">
        <v>1689</v>
      </c>
      <c r="J22" s="15">
        <v>1743</v>
      </c>
      <c r="K22" s="15">
        <v>1758</v>
      </c>
      <c r="L22" s="15">
        <v>1752</v>
      </c>
      <c r="M22" s="15">
        <v>1797</v>
      </c>
      <c r="N22" s="15">
        <v>1929</v>
      </c>
      <c r="O22" s="15">
        <v>1989</v>
      </c>
      <c r="P22" s="15">
        <v>2157</v>
      </c>
      <c r="Q22" s="15">
        <v>2232</v>
      </c>
      <c r="R22" s="15">
        <v>2298</v>
      </c>
      <c r="S22" s="15">
        <v>2532</v>
      </c>
      <c r="T22" s="15">
        <v>2400</v>
      </c>
      <c r="U22" s="15">
        <v>2508</v>
      </c>
      <c r="V22" s="15">
        <v>2706</v>
      </c>
      <c r="W22" s="15">
        <v>2895</v>
      </c>
      <c r="X22" s="15">
        <v>2937</v>
      </c>
      <c r="Y22" s="15">
        <v>3129</v>
      </c>
      <c r="Z22" s="15">
        <v>3024</v>
      </c>
      <c r="AA22" s="15">
        <v>3093</v>
      </c>
      <c r="AD22" s="15"/>
      <c r="AE22" s="15"/>
      <c r="AF22" s="15"/>
      <c r="AG22" s="15"/>
      <c r="AH22" s="15"/>
      <c r="AI22" s="15"/>
      <c r="AJ22" s="15"/>
      <c r="AK22" s="15"/>
    </row>
    <row r="23" spans="3:37">
      <c r="D23" s="4" t="s">
        <v>120</v>
      </c>
      <c r="E23" s="15">
        <v>951</v>
      </c>
      <c r="F23" s="15">
        <v>987</v>
      </c>
      <c r="G23" s="15">
        <v>873</v>
      </c>
      <c r="H23" s="15">
        <v>966</v>
      </c>
      <c r="I23" s="15">
        <v>924</v>
      </c>
      <c r="J23" s="15">
        <v>951</v>
      </c>
      <c r="K23" s="15">
        <v>912</v>
      </c>
      <c r="L23" s="15">
        <v>924</v>
      </c>
      <c r="M23" s="15">
        <v>933</v>
      </c>
      <c r="N23" s="15">
        <v>942</v>
      </c>
      <c r="O23" s="15">
        <v>918</v>
      </c>
      <c r="P23" s="15">
        <v>1035</v>
      </c>
      <c r="Q23" s="15">
        <v>1041</v>
      </c>
      <c r="R23" s="15">
        <v>1026</v>
      </c>
      <c r="S23" s="15">
        <v>1125</v>
      </c>
      <c r="T23" s="15">
        <v>1092</v>
      </c>
      <c r="U23" s="15">
        <v>1170</v>
      </c>
      <c r="V23" s="15">
        <v>1209</v>
      </c>
      <c r="W23" s="15">
        <v>1290</v>
      </c>
      <c r="X23" s="15">
        <v>1332</v>
      </c>
      <c r="Y23" s="15">
        <v>1494</v>
      </c>
      <c r="Z23" s="15">
        <v>1371</v>
      </c>
      <c r="AA23" s="15">
        <v>1470</v>
      </c>
      <c r="AD23" s="15"/>
      <c r="AE23" s="15"/>
      <c r="AF23" s="15"/>
      <c r="AG23" s="15"/>
      <c r="AH23" s="15"/>
      <c r="AI23" s="15"/>
      <c r="AJ23" s="15"/>
      <c r="AK23" s="15"/>
    </row>
    <row r="24" spans="3:37">
      <c r="D24" s="4" t="s">
        <v>121</v>
      </c>
      <c r="E24" s="15">
        <v>612</v>
      </c>
      <c r="F24" s="15">
        <v>666</v>
      </c>
      <c r="G24" s="15">
        <v>654</v>
      </c>
      <c r="H24" s="15">
        <v>678</v>
      </c>
      <c r="I24" s="15">
        <v>765</v>
      </c>
      <c r="J24" s="15">
        <v>792</v>
      </c>
      <c r="K24" s="15">
        <v>846</v>
      </c>
      <c r="L24" s="15">
        <v>828</v>
      </c>
      <c r="M24" s="15">
        <v>864</v>
      </c>
      <c r="N24" s="15">
        <v>987</v>
      </c>
      <c r="O24" s="15">
        <v>1071</v>
      </c>
      <c r="P24" s="15">
        <v>1122</v>
      </c>
      <c r="Q24" s="15">
        <v>1188</v>
      </c>
      <c r="R24" s="15">
        <v>1272</v>
      </c>
      <c r="S24" s="15">
        <v>1407</v>
      </c>
      <c r="T24" s="15">
        <v>1308</v>
      </c>
      <c r="U24" s="15">
        <v>1338</v>
      </c>
      <c r="V24" s="15">
        <v>1494</v>
      </c>
      <c r="W24" s="15">
        <v>1602</v>
      </c>
      <c r="X24" s="15">
        <v>1605</v>
      </c>
      <c r="Y24" s="15">
        <v>1635</v>
      </c>
      <c r="Z24" s="15">
        <v>1653</v>
      </c>
      <c r="AA24" s="15">
        <v>1617</v>
      </c>
      <c r="AD24" s="15"/>
      <c r="AE24" s="15"/>
      <c r="AF24" s="15"/>
      <c r="AG24" s="15"/>
      <c r="AH24" s="15"/>
      <c r="AI24" s="15"/>
      <c r="AJ24" s="15"/>
      <c r="AK24" s="15"/>
    </row>
    <row r="25" spans="3:37" ht="28">
      <c r="C25" s="4" t="s">
        <v>273</v>
      </c>
      <c r="D25" s="4" t="s">
        <v>29</v>
      </c>
      <c r="E25" s="15">
        <v>1050</v>
      </c>
      <c r="F25" s="15">
        <v>1101</v>
      </c>
      <c r="G25" s="15">
        <v>1107</v>
      </c>
      <c r="H25" s="15">
        <v>1095</v>
      </c>
      <c r="I25" s="15">
        <v>1164</v>
      </c>
      <c r="J25" s="15">
        <v>1059</v>
      </c>
      <c r="K25" s="15">
        <v>1092</v>
      </c>
      <c r="L25" s="15">
        <v>1221</v>
      </c>
      <c r="M25" s="15">
        <v>1149</v>
      </c>
      <c r="N25" s="15">
        <v>1251</v>
      </c>
      <c r="O25" s="15">
        <v>1407</v>
      </c>
      <c r="P25" s="15">
        <v>1608</v>
      </c>
      <c r="Q25" s="15">
        <v>1968</v>
      </c>
      <c r="R25" s="15">
        <v>2064</v>
      </c>
      <c r="S25" s="15">
        <v>2091</v>
      </c>
      <c r="T25" s="15">
        <v>1959</v>
      </c>
      <c r="U25" s="15">
        <v>1953</v>
      </c>
      <c r="V25" s="15">
        <v>1962</v>
      </c>
      <c r="W25" s="15">
        <v>2115</v>
      </c>
      <c r="X25" s="15">
        <v>2232</v>
      </c>
      <c r="Y25" s="15">
        <v>2283</v>
      </c>
      <c r="Z25" s="15">
        <v>2547</v>
      </c>
      <c r="AA25" s="15">
        <v>2514</v>
      </c>
      <c r="AD25" s="15"/>
      <c r="AE25" s="15"/>
      <c r="AF25" s="15"/>
      <c r="AG25" s="15"/>
      <c r="AH25" s="15"/>
      <c r="AI25" s="15"/>
      <c r="AJ25" s="15"/>
      <c r="AK25" s="15"/>
    </row>
    <row r="26" spans="3:37">
      <c r="D26" s="4" t="s">
        <v>120</v>
      </c>
      <c r="E26" s="15">
        <v>564</v>
      </c>
      <c r="F26" s="15">
        <v>582</v>
      </c>
      <c r="G26" s="15">
        <v>612</v>
      </c>
      <c r="H26" s="15">
        <v>600</v>
      </c>
      <c r="I26" s="15">
        <v>624</v>
      </c>
      <c r="J26" s="15">
        <v>588</v>
      </c>
      <c r="K26" s="15">
        <v>585</v>
      </c>
      <c r="L26" s="15">
        <v>723</v>
      </c>
      <c r="M26" s="15">
        <v>648</v>
      </c>
      <c r="N26" s="15">
        <v>711</v>
      </c>
      <c r="O26" s="15">
        <v>798</v>
      </c>
      <c r="P26" s="15">
        <v>888</v>
      </c>
      <c r="Q26" s="15">
        <v>1104</v>
      </c>
      <c r="R26" s="15">
        <v>1233</v>
      </c>
      <c r="S26" s="15">
        <v>1212</v>
      </c>
      <c r="T26" s="15">
        <v>1170</v>
      </c>
      <c r="U26" s="15">
        <v>1101</v>
      </c>
      <c r="V26" s="15">
        <v>1143</v>
      </c>
      <c r="W26" s="15">
        <v>1224</v>
      </c>
      <c r="X26" s="15">
        <v>1260</v>
      </c>
      <c r="Y26" s="15">
        <v>1347</v>
      </c>
      <c r="Z26" s="15">
        <v>1443</v>
      </c>
      <c r="AA26" s="15">
        <v>1419</v>
      </c>
      <c r="AD26" s="15"/>
      <c r="AE26" s="15"/>
      <c r="AF26" s="15"/>
      <c r="AG26" s="15"/>
      <c r="AH26" s="15"/>
      <c r="AI26" s="15"/>
      <c r="AJ26" s="15"/>
      <c r="AK26" s="15"/>
    </row>
    <row r="27" spans="3:37">
      <c r="D27" s="4" t="s">
        <v>121</v>
      </c>
      <c r="E27" s="15">
        <v>483</v>
      </c>
      <c r="F27" s="15">
        <v>522</v>
      </c>
      <c r="G27" s="15">
        <v>495</v>
      </c>
      <c r="H27" s="15">
        <v>498</v>
      </c>
      <c r="I27" s="15">
        <v>543</v>
      </c>
      <c r="J27" s="15">
        <v>471</v>
      </c>
      <c r="K27" s="15">
        <v>504</v>
      </c>
      <c r="L27" s="15">
        <v>495</v>
      </c>
      <c r="M27" s="15">
        <v>498</v>
      </c>
      <c r="N27" s="15">
        <v>540</v>
      </c>
      <c r="O27" s="15">
        <v>609</v>
      </c>
      <c r="P27" s="15">
        <v>723</v>
      </c>
      <c r="Q27" s="15">
        <v>864</v>
      </c>
      <c r="R27" s="15">
        <v>834</v>
      </c>
      <c r="S27" s="15">
        <v>882</v>
      </c>
      <c r="T27" s="15">
        <v>786</v>
      </c>
      <c r="U27" s="15">
        <v>855</v>
      </c>
      <c r="V27" s="15">
        <v>822</v>
      </c>
      <c r="W27" s="15">
        <v>891</v>
      </c>
      <c r="X27" s="15">
        <v>972</v>
      </c>
      <c r="Y27" s="15">
        <v>936</v>
      </c>
      <c r="Z27" s="15">
        <v>1101</v>
      </c>
      <c r="AA27" s="15">
        <v>1095</v>
      </c>
      <c r="AD27" s="15"/>
      <c r="AE27" s="15"/>
      <c r="AF27" s="15"/>
      <c r="AG27" s="15"/>
      <c r="AH27" s="15"/>
      <c r="AI27" s="15"/>
      <c r="AJ27" s="15"/>
      <c r="AK27" s="15"/>
    </row>
    <row r="28" spans="3:37" ht="28">
      <c r="C28" s="4" t="s">
        <v>274</v>
      </c>
      <c r="D28" s="4" t="s">
        <v>29</v>
      </c>
      <c r="E28" s="15">
        <v>2163</v>
      </c>
      <c r="F28" s="15">
        <v>2253</v>
      </c>
      <c r="G28" s="15">
        <v>2457</v>
      </c>
      <c r="H28" s="15">
        <v>2403</v>
      </c>
      <c r="I28" s="15">
        <v>2358</v>
      </c>
      <c r="J28" s="15">
        <v>2304</v>
      </c>
      <c r="K28" s="15">
        <v>2322</v>
      </c>
      <c r="L28" s="15">
        <v>2346</v>
      </c>
      <c r="M28" s="15">
        <v>2415</v>
      </c>
      <c r="N28" s="15">
        <v>2583</v>
      </c>
      <c r="O28" s="15">
        <v>3027</v>
      </c>
      <c r="P28" s="15">
        <v>3639</v>
      </c>
      <c r="Q28" s="15">
        <v>4356</v>
      </c>
      <c r="R28" s="15">
        <v>4548</v>
      </c>
      <c r="S28" s="15">
        <v>4431</v>
      </c>
      <c r="T28" s="15">
        <v>4329</v>
      </c>
      <c r="U28" s="15">
        <v>4287</v>
      </c>
      <c r="V28" s="15">
        <v>4578</v>
      </c>
      <c r="W28" s="15">
        <v>4890</v>
      </c>
      <c r="X28" s="15">
        <v>5286</v>
      </c>
      <c r="Y28" s="15">
        <v>5922</v>
      </c>
      <c r="Z28" s="15">
        <v>6426</v>
      </c>
      <c r="AA28" s="15">
        <v>6915</v>
      </c>
      <c r="AD28" s="15"/>
      <c r="AE28" s="15"/>
      <c r="AF28" s="15"/>
      <c r="AG28" s="15"/>
      <c r="AH28" s="15"/>
      <c r="AI28" s="15"/>
      <c r="AJ28" s="15"/>
      <c r="AK28" s="15"/>
    </row>
    <row r="29" spans="3:37">
      <c r="D29" s="4" t="s">
        <v>120</v>
      </c>
      <c r="E29" s="15">
        <v>1761</v>
      </c>
      <c r="F29" s="15">
        <v>1839</v>
      </c>
      <c r="G29" s="15">
        <v>1932</v>
      </c>
      <c r="H29" s="15">
        <v>1854</v>
      </c>
      <c r="I29" s="15">
        <v>1794</v>
      </c>
      <c r="J29" s="15">
        <v>1728</v>
      </c>
      <c r="K29" s="15">
        <v>1728</v>
      </c>
      <c r="L29" s="15">
        <v>1737</v>
      </c>
      <c r="M29" s="15">
        <v>1716</v>
      </c>
      <c r="N29" s="15">
        <v>1851</v>
      </c>
      <c r="O29" s="15">
        <v>2202</v>
      </c>
      <c r="P29" s="15">
        <v>2646</v>
      </c>
      <c r="Q29" s="15">
        <v>3159</v>
      </c>
      <c r="R29" s="15">
        <v>3258</v>
      </c>
      <c r="S29" s="15">
        <v>3210</v>
      </c>
      <c r="T29" s="15">
        <v>3048</v>
      </c>
      <c r="U29" s="15">
        <v>3066</v>
      </c>
      <c r="V29" s="15">
        <v>3294</v>
      </c>
      <c r="W29" s="15">
        <v>3486</v>
      </c>
      <c r="X29" s="15">
        <v>3780</v>
      </c>
      <c r="Y29" s="15">
        <v>4278</v>
      </c>
      <c r="Z29" s="15">
        <v>4584</v>
      </c>
      <c r="AA29" s="15">
        <v>4980</v>
      </c>
      <c r="AD29" s="15"/>
      <c r="AE29" s="15"/>
      <c r="AF29" s="15"/>
      <c r="AG29" s="15"/>
      <c r="AH29" s="15"/>
      <c r="AI29" s="15"/>
      <c r="AJ29" s="15"/>
      <c r="AK29" s="15"/>
    </row>
    <row r="30" spans="3:37">
      <c r="D30" s="4" t="s">
        <v>121</v>
      </c>
      <c r="E30" s="15">
        <v>399</v>
      </c>
      <c r="F30" s="15">
        <v>414</v>
      </c>
      <c r="G30" s="15">
        <v>525</v>
      </c>
      <c r="H30" s="15">
        <v>546</v>
      </c>
      <c r="I30" s="15">
        <v>564</v>
      </c>
      <c r="J30" s="15">
        <v>576</v>
      </c>
      <c r="K30" s="15">
        <v>594</v>
      </c>
      <c r="L30" s="15">
        <v>612</v>
      </c>
      <c r="M30" s="15">
        <v>699</v>
      </c>
      <c r="N30" s="15">
        <v>729</v>
      </c>
      <c r="O30" s="15">
        <v>825</v>
      </c>
      <c r="P30" s="15">
        <v>993</v>
      </c>
      <c r="Q30" s="15">
        <v>1200</v>
      </c>
      <c r="R30" s="15">
        <v>1290</v>
      </c>
      <c r="S30" s="15">
        <v>1224</v>
      </c>
      <c r="T30" s="15">
        <v>1281</v>
      </c>
      <c r="U30" s="15">
        <v>1218</v>
      </c>
      <c r="V30" s="15">
        <v>1284</v>
      </c>
      <c r="W30" s="15">
        <v>1401</v>
      </c>
      <c r="X30" s="15">
        <v>1500</v>
      </c>
      <c r="Y30" s="15">
        <v>1644</v>
      </c>
      <c r="Z30" s="15">
        <v>1842</v>
      </c>
      <c r="AA30" s="15">
        <v>1932</v>
      </c>
      <c r="AD30" s="15"/>
      <c r="AE30" s="15"/>
      <c r="AF30" s="15"/>
      <c r="AG30" s="15"/>
      <c r="AH30" s="15"/>
      <c r="AI30" s="15"/>
      <c r="AJ30" s="15"/>
      <c r="AK30" s="15"/>
    </row>
    <row r="31" spans="3:37" ht="42">
      <c r="C31" s="4" t="s">
        <v>275</v>
      </c>
      <c r="D31" s="4" t="s">
        <v>29</v>
      </c>
      <c r="E31" s="15">
        <v>543</v>
      </c>
      <c r="F31" s="15">
        <v>576</v>
      </c>
      <c r="G31" s="15">
        <v>636</v>
      </c>
      <c r="H31" s="15">
        <v>624</v>
      </c>
      <c r="I31" s="15">
        <v>588</v>
      </c>
      <c r="J31" s="15">
        <v>558</v>
      </c>
      <c r="K31" s="15">
        <v>549</v>
      </c>
      <c r="L31" s="15">
        <v>693</v>
      </c>
      <c r="M31" s="15">
        <v>768</v>
      </c>
      <c r="N31" s="15">
        <v>804</v>
      </c>
      <c r="O31" s="15">
        <v>822</v>
      </c>
      <c r="P31" s="15">
        <v>870</v>
      </c>
      <c r="Q31" s="15">
        <v>855</v>
      </c>
      <c r="R31" s="15">
        <v>873</v>
      </c>
      <c r="S31" s="15">
        <v>867</v>
      </c>
      <c r="T31" s="15">
        <v>918</v>
      </c>
      <c r="U31" s="15">
        <v>1065</v>
      </c>
      <c r="V31" s="15">
        <v>990</v>
      </c>
      <c r="W31" s="15">
        <v>1029</v>
      </c>
      <c r="X31" s="15">
        <v>981</v>
      </c>
      <c r="Y31" s="15">
        <v>1077</v>
      </c>
      <c r="Z31" s="15">
        <v>1092</v>
      </c>
      <c r="AA31" s="15">
        <v>1161</v>
      </c>
      <c r="AD31" s="15"/>
      <c r="AE31" s="15"/>
      <c r="AF31" s="15"/>
      <c r="AG31" s="15"/>
      <c r="AH31" s="15"/>
      <c r="AI31" s="15"/>
      <c r="AJ31" s="15"/>
      <c r="AK31" s="15"/>
    </row>
    <row r="32" spans="3:37">
      <c r="D32" s="4" t="s">
        <v>120</v>
      </c>
      <c r="E32" s="15">
        <v>315</v>
      </c>
      <c r="F32" s="15">
        <v>333</v>
      </c>
      <c r="G32" s="15">
        <v>396</v>
      </c>
      <c r="H32" s="15">
        <v>345</v>
      </c>
      <c r="I32" s="15">
        <v>321</v>
      </c>
      <c r="J32" s="15">
        <v>303</v>
      </c>
      <c r="K32" s="15">
        <v>261</v>
      </c>
      <c r="L32" s="15">
        <v>315</v>
      </c>
      <c r="M32" s="15">
        <v>357</v>
      </c>
      <c r="N32" s="15">
        <v>396</v>
      </c>
      <c r="O32" s="15">
        <v>372</v>
      </c>
      <c r="P32" s="15">
        <v>387</v>
      </c>
      <c r="Q32" s="15">
        <v>372</v>
      </c>
      <c r="R32" s="15">
        <v>393</v>
      </c>
      <c r="S32" s="15">
        <v>378</v>
      </c>
      <c r="T32" s="15">
        <v>357</v>
      </c>
      <c r="U32" s="15">
        <v>432</v>
      </c>
      <c r="V32" s="15">
        <v>378</v>
      </c>
      <c r="W32" s="15">
        <v>411</v>
      </c>
      <c r="X32" s="15">
        <v>405</v>
      </c>
      <c r="Y32" s="15">
        <v>444</v>
      </c>
      <c r="Z32" s="15">
        <v>423</v>
      </c>
      <c r="AA32" s="15">
        <v>453</v>
      </c>
      <c r="AD32" s="15"/>
      <c r="AE32" s="15"/>
      <c r="AF32" s="15"/>
      <c r="AG32" s="15"/>
      <c r="AH32" s="15"/>
      <c r="AI32" s="15"/>
      <c r="AJ32" s="15"/>
      <c r="AK32" s="15"/>
    </row>
    <row r="33" spans="1:37">
      <c r="D33" s="4" t="s">
        <v>121</v>
      </c>
      <c r="E33" s="15">
        <v>228</v>
      </c>
      <c r="F33" s="15">
        <v>243</v>
      </c>
      <c r="G33" s="15">
        <v>243</v>
      </c>
      <c r="H33" s="15">
        <v>279</v>
      </c>
      <c r="I33" s="15">
        <v>270</v>
      </c>
      <c r="J33" s="15">
        <v>252</v>
      </c>
      <c r="K33" s="15">
        <v>291</v>
      </c>
      <c r="L33" s="15">
        <v>375</v>
      </c>
      <c r="M33" s="15">
        <v>411</v>
      </c>
      <c r="N33" s="15">
        <v>408</v>
      </c>
      <c r="O33" s="15">
        <v>450</v>
      </c>
      <c r="P33" s="15">
        <v>483</v>
      </c>
      <c r="Q33" s="15">
        <v>486</v>
      </c>
      <c r="R33" s="15">
        <v>480</v>
      </c>
      <c r="S33" s="15">
        <v>492</v>
      </c>
      <c r="T33" s="15">
        <v>561</v>
      </c>
      <c r="U33" s="15">
        <v>633</v>
      </c>
      <c r="V33" s="15">
        <v>612</v>
      </c>
      <c r="W33" s="15">
        <v>618</v>
      </c>
      <c r="X33" s="15">
        <v>579</v>
      </c>
      <c r="Y33" s="15">
        <v>633</v>
      </c>
      <c r="Z33" s="15">
        <v>669</v>
      </c>
      <c r="AA33" s="15">
        <v>705</v>
      </c>
      <c r="AD33" s="15"/>
      <c r="AE33" s="15"/>
      <c r="AF33" s="15"/>
      <c r="AG33" s="15"/>
      <c r="AH33" s="15"/>
      <c r="AI33" s="15"/>
      <c r="AJ33" s="15"/>
      <c r="AK33" s="15"/>
    </row>
    <row r="34" spans="1:37">
      <c r="C34" s="4" t="s">
        <v>276</v>
      </c>
      <c r="D34" s="4" t="s">
        <v>29</v>
      </c>
      <c r="E34" s="15">
        <v>1206</v>
      </c>
      <c r="F34" s="15">
        <v>1425</v>
      </c>
      <c r="G34" s="15">
        <v>1596</v>
      </c>
      <c r="H34" s="15">
        <v>1584</v>
      </c>
      <c r="I34" s="15">
        <v>1524</v>
      </c>
      <c r="J34" s="15">
        <v>1584</v>
      </c>
      <c r="K34" s="15">
        <v>1647</v>
      </c>
      <c r="L34" s="15">
        <v>1812</v>
      </c>
      <c r="M34" s="15">
        <v>1698</v>
      </c>
      <c r="N34" s="15">
        <v>1749</v>
      </c>
      <c r="O34" s="15">
        <v>2007</v>
      </c>
      <c r="P34" s="15">
        <v>2160</v>
      </c>
      <c r="Q34" s="15">
        <v>2415</v>
      </c>
      <c r="R34" s="15">
        <v>2772</v>
      </c>
      <c r="S34" s="15">
        <v>3030</v>
      </c>
      <c r="T34" s="15">
        <v>3186</v>
      </c>
      <c r="U34" s="15">
        <v>3588</v>
      </c>
      <c r="V34" s="15">
        <v>4413</v>
      </c>
      <c r="W34" s="15">
        <v>4443</v>
      </c>
      <c r="X34" s="15">
        <v>4626</v>
      </c>
      <c r="Y34" s="15">
        <v>5385</v>
      </c>
      <c r="Z34" s="15">
        <v>5661</v>
      </c>
      <c r="AA34" s="15">
        <v>5859</v>
      </c>
      <c r="AD34" s="15"/>
      <c r="AE34" s="15"/>
      <c r="AF34" s="15"/>
      <c r="AG34" s="15"/>
      <c r="AH34" s="15"/>
      <c r="AI34" s="15"/>
      <c r="AJ34" s="15"/>
      <c r="AK34" s="15"/>
    </row>
    <row r="35" spans="1:37">
      <c r="D35" s="4" t="s">
        <v>120</v>
      </c>
      <c r="E35" s="15">
        <v>378</v>
      </c>
      <c r="F35" s="15">
        <v>438</v>
      </c>
      <c r="G35" s="15">
        <v>495</v>
      </c>
      <c r="H35" s="15">
        <v>447</v>
      </c>
      <c r="I35" s="15">
        <v>450</v>
      </c>
      <c r="J35" s="15">
        <v>468</v>
      </c>
      <c r="K35" s="15">
        <v>468</v>
      </c>
      <c r="L35" s="15">
        <v>504</v>
      </c>
      <c r="M35" s="15">
        <v>462</v>
      </c>
      <c r="N35" s="15">
        <v>426</v>
      </c>
      <c r="O35" s="15">
        <v>477</v>
      </c>
      <c r="P35" s="15">
        <v>516</v>
      </c>
      <c r="Q35" s="15">
        <v>570</v>
      </c>
      <c r="R35" s="15">
        <v>612</v>
      </c>
      <c r="S35" s="15">
        <v>666</v>
      </c>
      <c r="T35" s="15">
        <v>696</v>
      </c>
      <c r="U35" s="15">
        <v>690</v>
      </c>
      <c r="V35" s="15">
        <v>903</v>
      </c>
      <c r="W35" s="15">
        <v>927</v>
      </c>
      <c r="X35" s="15">
        <v>990</v>
      </c>
      <c r="Y35" s="15">
        <v>1104</v>
      </c>
      <c r="Z35" s="15">
        <v>1233</v>
      </c>
      <c r="AA35" s="15">
        <v>1377</v>
      </c>
      <c r="AD35" s="15"/>
      <c r="AE35" s="15"/>
      <c r="AF35" s="15"/>
      <c r="AG35" s="15"/>
      <c r="AH35" s="15"/>
      <c r="AI35" s="15"/>
      <c r="AJ35" s="15"/>
      <c r="AK35" s="15"/>
    </row>
    <row r="36" spans="1:37">
      <c r="D36" s="4" t="s">
        <v>121</v>
      </c>
      <c r="E36" s="15">
        <v>831</v>
      </c>
      <c r="F36" s="15">
        <v>990</v>
      </c>
      <c r="G36" s="15">
        <v>1098</v>
      </c>
      <c r="H36" s="15">
        <v>1137</v>
      </c>
      <c r="I36" s="15">
        <v>1074</v>
      </c>
      <c r="J36" s="15">
        <v>1116</v>
      </c>
      <c r="K36" s="15">
        <v>1182</v>
      </c>
      <c r="L36" s="15">
        <v>1311</v>
      </c>
      <c r="M36" s="15">
        <v>1236</v>
      </c>
      <c r="N36" s="15">
        <v>1320</v>
      </c>
      <c r="O36" s="15">
        <v>1527</v>
      </c>
      <c r="P36" s="15">
        <v>1644</v>
      </c>
      <c r="Q36" s="15">
        <v>1845</v>
      </c>
      <c r="R36" s="15">
        <v>2157</v>
      </c>
      <c r="S36" s="15">
        <v>2367</v>
      </c>
      <c r="T36" s="15">
        <v>2490</v>
      </c>
      <c r="U36" s="15">
        <v>2898</v>
      </c>
      <c r="V36" s="15">
        <v>3510</v>
      </c>
      <c r="W36" s="15">
        <v>3513</v>
      </c>
      <c r="X36" s="15">
        <v>3636</v>
      </c>
      <c r="Y36" s="15">
        <v>4278</v>
      </c>
      <c r="Z36" s="15">
        <v>4425</v>
      </c>
      <c r="AA36" s="15">
        <v>4485</v>
      </c>
      <c r="AD36" s="15"/>
      <c r="AE36" s="15"/>
      <c r="AF36" s="15"/>
      <c r="AG36" s="15"/>
      <c r="AH36" s="15"/>
      <c r="AI36" s="15"/>
      <c r="AJ36" s="15"/>
      <c r="AK36" s="15"/>
    </row>
    <row r="37" spans="1:37" ht="28">
      <c r="C37" s="4" t="s">
        <v>277</v>
      </c>
      <c r="D37" s="4" t="s">
        <v>29</v>
      </c>
      <c r="E37" s="15">
        <v>12</v>
      </c>
      <c r="F37" s="15">
        <v>15</v>
      </c>
      <c r="G37" s="15">
        <v>21</v>
      </c>
      <c r="H37" s="15">
        <v>27</v>
      </c>
      <c r="I37" s="15">
        <v>27</v>
      </c>
      <c r="J37" s="15">
        <v>39</v>
      </c>
      <c r="K37" s="15">
        <v>51</v>
      </c>
      <c r="L37" s="15">
        <v>45</v>
      </c>
      <c r="M37" s="15">
        <v>36</v>
      </c>
      <c r="N37" s="15">
        <v>42</v>
      </c>
      <c r="O37" s="15">
        <v>39</v>
      </c>
      <c r="P37" s="15">
        <v>42</v>
      </c>
      <c r="Q37" s="15">
        <v>45</v>
      </c>
      <c r="R37" s="15">
        <v>9</v>
      </c>
      <c r="S37" s="15">
        <v>24</v>
      </c>
      <c r="T37" s="15">
        <v>15</v>
      </c>
      <c r="U37" s="15">
        <v>9</v>
      </c>
      <c r="V37" s="15">
        <v>45</v>
      </c>
      <c r="W37" s="15">
        <v>66</v>
      </c>
      <c r="X37" s="15">
        <v>108</v>
      </c>
      <c r="Y37" s="15">
        <v>78</v>
      </c>
      <c r="Z37" s="15">
        <v>87</v>
      </c>
      <c r="AA37" s="15">
        <v>96</v>
      </c>
      <c r="AD37" s="15"/>
      <c r="AE37" s="15"/>
      <c r="AF37" s="15"/>
      <c r="AG37" s="15"/>
      <c r="AH37" s="15"/>
      <c r="AI37" s="15"/>
      <c r="AJ37" s="15"/>
      <c r="AK37" s="15"/>
    </row>
    <row r="38" spans="1:37">
      <c r="D38" s="4" t="s">
        <v>120</v>
      </c>
      <c r="E38" s="15">
        <v>9</v>
      </c>
      <c r="F38" s="15">
        <v>15</v>
      </c>
      <c r="G38" s="15">
        <v>18</v>
      </c>
      <c r="H38" s="15">
        <v>21</v>
      </c>
      <c r="I38" s="15">
        <v>27</v>
      </c>
      <c r="J38" s="15">
        <v>36</v>
      </c>
      <c r="K38" s="15">
        <v>45</v>
      </c>
      <c r="L38" s="15">
        <v>36</v>
      </c>
      <c r="M38" s="15">
        <v>33</v>
      </c>
      <c r="N38" s="15">
        <v>36</v>
      </c>
      <c r="O38" s="15">
        <v>33</v>
      </c>
      <c r="P38" s="15">
        <v>36</v>
      </c>
      <c r="Q38" s="15">
        <v>39</v>
      </c>
      <c r="R38" s="15">
        <v>6</v>
      </c>
      <c r="S38" s="15">
        <v>15</v>
      </c>
      <c r="T38" s="15">
        <v>9</v>
      </c>
      <c r="U38" s="15">
        <v>9</v>
      </c>
      <c r="V38" s="15">
        <v>27</v>
      </c>
      <c r="W38" s="15">
        <v>45</v>
      </c>
      <c r="X38" s="15">
        <v>60</v>
      </c>
      <c r="Y38" s="15">
        <v>42</v>
      </c>
      <c r="Z38" s="15">
        <v>42</v>
      </c>
      <c r="AA38" s="15">
        <v>60</v>
      </c>
      <c r="AD38" s="15"/>
      <c r="AE38" s="15"/>
      <c r="AF38" s="15"/>
      <c r="AG38" s="15"/>
      <c r="AH38" s="15"/>
      <c r="AI38" s="15"/>
      <c r="AJ38" s="15"/>
      <c r="AK38" s="15"/>
    </row>
    <row r="39" spans="1:37">
      <c r="D39" s="4" t="s">
        <v>121</v>
      </c>
      <c r="E39" s="15">
        <v>3</v>
      </c>
      <c r="F39" s="15">
        <v>0</v>
      </c>
      <c r="G39" s="15">
        <v>3</v>
      </c>
      <c r="H39" s="15">
        <v>3</v>
      </c>
      <c r="I39" s="15">
        <v>0</v>
      </c>
      <c r="J39" s="15">
        <v>3</v>
      </c>
      <c r="K39" s="15">
        <v>3</v>
      </c>
      <c r="L39" s="15">
        <v>9</v>
      </c>
      <c r="M39" s="15">
        <v>3</v>
      </c>
      <c r="N39" s="15">
        <v>9</v>
      </c>
      <c r="O39" s="15">
        <v>6</v>
      </c>
      <c r="P39" s="15">
        <v>6</v>
      </c>
      <c r="Q39" s="15">
        <v>6</v>
      </c>
      <c r="R39" s="15">
        <v>3</v>
      </c>
      <c r="S39" s="15">
        <v>9</v>
      </c>
      <c r="T39" s="15">
        <v>6</v>
      </c>
      <c r="U39" s="15">
        <v>0</v>
      </c>
      <c r="V39" s="15">
        <v>21</v>
      </c>
      <c r="W39" s="15">
        <v>24</v>
      </c>
      <c r="X39" s="15">
        <v>48</v>
      </c>
      <c r="Y39" s="15">
        <v>39</v>
      </c>
      <c r="Z39" s="15">
        <v>45</v>
      </c>
      <c r="AA39" s="15">
        <v>36</v>
      </c>
      <c r="AD39" s="15"/>
      <c r="AE39" s="15"/>
      <c r="AF39" s="15"/>
      <c r="AG39" s="15"/>
      <c r="AH39" s="15"/>
      <c r="AI39" s="15"/>
      <c r="AJ39" s="15"/>
      <c r="AK39" s="15"/>
    </row>
    <row r="40" spans="1:37" ht="28">
      <c r="C40" s="4" t="s">
        <v>278</v>
      </c>
      <c r="D40" s="4" t="s">
        <v>29</v>
      </c>
      <c r="E40" s="15">
        <v>27</v>
      </c>
      <c r="F40" s="15">
        <v>24</v>
      </c>
      <c r="G40" s="15">
        <v>27</v>
      </c>
      <c r="H40" s="15">
        <v>33</v>
      </c>
      <c r="I40" s="15">
        <v>21</v>
      </c>
      <c r="J40" s="15">
        <v>27</v>
      </c>
      <c r="K40" s="15">
        <v>36</v>
      </c>
      <c r="L40" s="15">
        <v>72</v>
      </c>
      <c r="M40" s="15">
        <v>69</v>
      </c>
      <c r="N40" s="15">
        <v>51</v>
      </c>
      <c r="O40" s="15">
        <v>54</v>
      </c>
      <c r="P40" s="15">
        <v>21</v>
      </c>
      <c r="Q40" s="15">
        <v>21</v>
      </c>
      <c r="R40" s="15">
        <v>30</v>
      </c>
      <c r="S40" s="15">
        <v>57</v>
      </c>
      <c r="T40" s="15">
        <v>78</v>
      </c>
      <c r="U40" s="15">
        <v>132</v>
      </c>
      <c r="V40" s="15">
        <v>171</v>
      </c>
      <c r="W40" s="15">
        <v>300</v>
      </c>
      <c r="X40" s="15">
        <v>291</v>
      </c>
      <c r="Y40" s="15">
        <v>324</v>
      </c>
      <c r="Z40" s="15">
        <v>417</v>
      </c>
      <c r="AA40" s="15">
        <v>405</v>
      </c>
      <c r="AD40" s="15"/>
      <c r="AE40" s="15"/>
      <c r="AF40" s="15"/>
      <c r="AG40" s="15"/>
      <c r="AH40" s="15"/>
      <c r="AI40" s="15"/>
      <c r="AJ40" s="15"/>
      <c r="AK40" s="15"/>
    </row>
    <row r="41" spans="1:37">
      <c r="D41" s="4" t="s">
        <v>120</v>
      </c>
      <c r="E41" s="15">
        <v>9</v>
      </c>
      <c r="F41" s="15">
        <v>6</v>
      </c>
      <c r="G41" s="15">
        <v>6</v>
      </c>
      <c r="H41" s="15">
        <v>6</v>
      </c>
      <c r="I41" s="15">
        <v>6</v>
      </c>
      <c r="J41" s="15">
        <v>12</v>
      </c>
      <c r="K41" s="15">
        <v>18</v>
      </c>
      <c r="L41" s="15">
        <v>30</v>
      </c>
      <c r="M41" s="15">
        <v>27</v>
      </c>
      <c r="N41" s="15">
        <v>12</v>
      </c>
      <c r="O41" s="15">
        <v>18</v>
      </c>
      <c r="P41" s="15">
        <v>6</v>
      </c>
      <c r="Q41" s="15">
        <v>3</v>
      </c>
      <c r="R41" s="15">
        <v>12</v>
      </c>
      <c r="S41" s="15">
        <v>15</v>
      </c>
      <c r="T41" s="15">
        <v>27</v>
      </c>
      <c r="U41" s="15">
        <v>57</v>
      </c>
      <c r="V41" s="15">
        <v>63</v>
      </c>
      <c r="W41" s="15">
        <v>111</v>
      </c>
      <c r="X41" s="15">
        <v>102</v>
      </c>
      <c r="Y41" s="15">
        <v>129</v>
      </c>
      <c r="Z41" s="15">
        <v>147</v>
      </c>
      <c r="AA41" s="15">
        <v>150</v>
      </c>
      <c r="AD41" s="15"/>
      <c r="AE41" s="15"/>
      <c r="AF41" s="15"/>
      <c r="AG41" s="15"/>
      <c r="AH41" s="15"/>
      <c r="AI41" s="15"/>
      <c r="AJ41" s="15"/>
      <c r="AK41" s="15"/>
    </row>
    <row r="42" spans="1:37">
      <c r="D42" s="4" t="s">
        <v>121</v>
      </c>
      <c r="E42" s="15">
        <v>18</v>
      </c>
      <c r="F42" s="15">
        <v>18</v>
      </c>
      <c r="G42" s="15">
        <v>21</v>
      </c>
      <c r="H42" s="15">
        <v>24</v>
      </c>
      <c r="I42" s="15">
        <v>12</v>
      </c>
      <c r="J42" s="15">
        <v>15</v>
      </c>
      <c r="K42" s="15">
        <v>18</v>
      </c>
      <c r="L42" s="15">
        <v>42</v>
      </c>
      <c r="M42" s="15">
        <v>42</v>
      </c>
      <c r="N42" s="15">
        <v>36</v>
      </c>
      <c r="O42" s="15">
        <v>39</v>
      </c>
      <c r="P42" s="15">
        <v>15</v>
      </c>
      <c r="Q42" s="15">
        <v>15</v>
      </c>
      <c r="R42" s="15">
        <v>18</v>
      </c>
      <c r="S42" s="15">
        <v>42</v>
      </c>
      <c r="T42" s="15">
        <v>51</v>
      </c>
      <c r="U42" s="15">
        <v>75</v>
      </c>
      <c r="V42" s="15">
        <v>108</v>
      </c>
      <c r="W42" s="15">
        <v>189</v>
      </c>
      <c r="X42" s="15">
        <v>192</v>
      </c>
      <c r="Y42" s="15">
        <v>195</v>
      </c>
      <c r="Z42" s="15">
        <v>270</v>
      </c>
      <c r="AA42" s="15">
        <v>255</v>
      </c>
      <c r="AD42" s="15"/>
      <c r="AE42" s="15"/>
      <c r="AF42" s="15"/>
      <c r="AG42" s="15"/>
      <c r="AH42" s="15"/>
      <c r="AI42" s="15"/>
      <c r="AJ42" s="15"/>
      <c r="AK42" s="15"/>
    </row>
    <row r="43" spans="1:37">
      <c r="A43" s="23" t="s">
        <v>300</v>
      </c>
    </row>
    <row r="44" spans="1:37">
      <c r="B44" t="s">
        <v>117</v>
      </c>
      <c r="C44" s="4" t="s">
        <v>266</v>
      </c>
      <c r="D44" s="4" t="s">
        <v>29</v>
      </c>
      <c r="E44" s="15">
        <v>3135</v>
      </c>
      <c r="F44" s="15">
        <v>3357</v>
      </c>
      <c r="G44" s="15">
        <v>3552</v>
      </c>
      <c r="H44" s="15">
        <v>3717</v>
      </c>
      <c r="I44" s="15">
        <v>3927</v>
      </c>
      <c r="J44" s="15">
        <v>3966</v>
      </c>
      <c r="K44" s="15">
        <v>3978</v>
      </c>
      <c r="L44" s="15">
        <v>3966</v>
      </c>
      <c r="M44" s="15">
        <v>3861</v>
      </c>
      <c r="N44" s="15">
        <v>3705</v>
      </c>
      <c r="O44" s="15">
        <v>3723</v>
      </c>
      <c r="P44" s="15">
        <v>3858</v>
      </c>
      <c r="Q44" s="15">
        <v>4245</v>
      </c>
      <c r="R44" s="15">
        <v>4185</v>
      </c>
      <c r="S44" s="15">
        <v>4437</v>
      </c>
      <c r="T44" s="15">
        <v>4998</v>
      </c>
      <c r="U44" s="15">
        <v>5367</v>
      </c>
      <c r="V44" s="15">
        <v>5673</v>
      </c>
      <c r="W44" s="15">
        <v>5934</v>
      </c>
      <c r="X44" s="15">
        <v>6228</v>
      </c>
      <c r="Y44" s="15">
        <v>6465</v>
      </c>
      <c r="Z44" s="15">
        <v>7062</v>
      </c>
      <c r="AA44" s="15">
        <v>7191</v>
      </c>
      <c r="AD44" s="15"/>
      <c r="AE44" s="15"/>
      <c r="AF44" s="15"/>
      <c r="AG44" s="15"/>
      <c r="AH44" s="15"/>
      <c r="AI44" s="15"/>
      <c r="AJ44" s="15"/>
      <c r="AK44" s="15"/>
    </row>
    <row r="45" spans="1:37">
      <c r="D45" s="4" t="s">
        <v>120</v>
      </c>
      <c r="E45" s="15">
        <v>2136</v>
      </c>
      <c r="F45" s="15">
        <v>2265</v>
      </c>
      <c r="G45" s="15">
        <v>2454</v>
      </c>
      <c r="H45" s="15">
        <v>2550</v>
      </c>
      <c r="I45" s="15">
        <v>2595</v>
      </c>
      <c r="J45" s="15">
        <v>2544</v>
      </c>
      <c r="K45" s="15">
        <v>2541</v>
      </c>
      <c r="L45" s="15">
        <v>2409</v>
      </c>
      <c r="M45" s="15">
        <v>2277</v>
      </c>
      <c r="N45" s="15">
        <v>2121</v>
      </c>
      <c r="O45" s="15">
        <v>2124</v>
      </c>
      <c r="P45" s="15">
        <v>2244</v>
      </c>
      <c r="Q45" s="15">
        <v>2394</v>
      </c>
      <c r="R45" s="15">
        <v>2346</v>
      </c>
      <c r="S45" s="15">
        <v>2514</v>
      </c>
      <c r="T45" s="15">
        <v>2769</v>
      </c>
      <c r="U45" s="15">
        <v>2994</v>
      </c>
      <c r="V45" s="15">
        <v>3177</v>
      </c>
      <c r="W45" s="15">
        <v>3285</v>
      </c>
      <c r="X45" s="15">
        <v>3429</v>
      </c>
      <c r="Y45" s="15">
        <v>3507</v>
      </c>
      <c r="Z45" s="15">
        <v>3870</v>
      </c>
      <c r="AA45" s="15">
        <v>3942</v>
      </c>
      <c r="AD45" s="15"/>
      <c r="AE45" s="15"/>
      <c r="AF45" s="15"/>
      <c r="AG45" s="15"/>
      <c r="AH45" s="15"/>
      <c r="AI45" s="15"/>
      <c r="AJ45" s="15"/>
      <c r="AK45" s="15"/>
    </row>
    <row r="46" spans="1:37">
      <c r="D46" s="4" t="s">
        <v>121</v>
      </c>
      <c r="E46" s="15">
        <v>999</v>
      </c>
      <c r="F46" s="15">
        <v>1089</v>
      </c>
      <c r="G46" s="15">
        <v>1098</v>
      </c>
      <c r="H46" s="15">
        <v>1164</v>
      </c>
      <c r="I46" s="15">
        <v>1335</v>
      </c>
      <c r="J46" s="15">
        <v>1425</v>
      </c>
      <c r="K46" s="15">
        <v>1437</v>
      </c>
      <c r="L46" s="15">
        <v>1557</v>
      </c>
      <c r="M46" s="15">
        <v>1584</v>
      </c>
      <c r="N46" s="15">
        <v>1581</v>
      </c>
      <c r="O46" s="15">
        <v>1599</v>
      </c>
      <c r="P46" s="15">
        <v>1614</v>
      </c>
      <c r="Q46" s="15">
        <v>1851</v>
      </c>
      <c r="R46" s="15">
        <v>1839</v>
      </c>
      <c r="S46" s="15">
        <v>1923</v>
      </c>
      <c r="T46" s="15">
        <v>2229</v>
      </c>
      <c r="U46" s="15">
        <v>2370</v>
      </c>
      <c r="V46" s="15">
        <v>2499</v>
      </c>
      <c r="W46" s="15">
        <v>2649</v>
      </c>
      <c r="X46" s="15">
        <v>2799</v>
      </c>
      <c r="Y46" s="15">
        <v>2958</v>
      </c>
      <c r="Z46" s="15">
        <v>3192</v>
      </c>
      <c r="AA46" s="15">
        <v>3249</v>
      </c>
      <c r="AD46" s="15"/>
      <c r="AE46" s="15"/>
      <c r="AF46" s="15"/>
      <c r="AG46" s="15"/>
      <c r="AH46" s="15"/>
      <c r="AI46" s="15"/>
      <c r="AJ46" s="15"/>
      <c r="AK46" s="15"/>
    </row>
    <row r="47" spans="1:37">
      <c r="C47" s="4" t="s">
        <v>123</v>
      </c>
      <c r="D47" s="4" t="s">
        <v>29</v>
      </c>
      <c r="E47" s="15">
        <v>291</v>
      </c>
      <c r="F47" s="15">
        <v>330</v>
      </c>
      <c r="G47" s="15">
        <v>342</v>
      </c>
      <c r="H47" s="15">
        <v>315</v>
      </c>
      <c r="I47" s="15">
        <v>333</v>
      </c>
      <c r="J47" s="15">
        <v>345</v>
      </c>
      <c r="K47" s="15">
        <v>333</v>
      </c>
      <c r="L47" s="15">
        <v>366</v>
      </c>
      <c r="M47" s="15">
        <v>360</v>
      </c>
      <c r="N47" s="15">
        <v>312</v>
      </c>
      <c r="O47" s="15">
        <v>348</v>
      </c>
      <c r="P47" s="15">
        <v>339</v>
      </c>
      <c r="Q47" s="15">
        <v>345</v>
      </c>
      <c r="R47" s="15">
        <v>366</v>
      </c>
      <c r="S47" s="15">
        <v>345</v>
      </c>
      <c r="T47" s="15">
        <v>333</v>
      </c>
      <c r="U47" s="15">
        <v>339</v>
      </c>
      <c r="V47" s="15">
        <v>333</v>
      </c>
      <c r="W47" s="15">
        <v>318</v>
      </c>
      <c r="X47" s="15">
        <v>354</v>
      </c>
      <c r="Y47" s="15">
        <v>366</v>
      </c>
      <c r="Z47" s="15">
        <v>381</v>
      </c>
      <c r="AA47" s="15">
        <v>369</v>
      </c>
      <c r="AD47" s="15"/>
      <c r="AE47" s="15"/>
      <c r="AF47" s="15"/>
      <c r="AG47" s="15"/>
      <c r="AH47" s="15"/>
      <c r="AI47" s="15"/>
      <c r="AJ47" s="15"/>
      <c r="AK47" s="15"/>
    </row>
    <row r="48" spans="1:37">
      <c r="D48" s="4" t="s">
        <v>120</v>
      </c>
      <c r="E48" s="15">
        <v>126</v>
      </c>
      <c r="F48" s="15">
        <v>141</v>
      </c>
      <c r="G48" s="15">
        <v>150</v>
      </c>
      <c r="H48" s="15">
        <v>138</v>
      </c>
      <c r="I48" s="15">
        <v>129</v>
      </c>
      <c r="J48" s="15">
        <v>126</v>
      </c>
      <c r="K48" s="15">
        <v>123</v>
      </c>
      <c r="L48" s="15">
        <v>132</v>
      </c>
      <c r="M48" s="15">
        <v>102</v>
      </c>
      <c r="N48" s="15">
        <v>99</v>
      </c>
      <c r="O48" s="15">
        <v>102</v>
      </c>
      <c r="P48" s="15">
        <v>114</v>
      </c>
      <c r="Q48" s="15">
        <v>105</v>
      </c>
      <c r="R48" s="15">
        <v>120</v>
      </c>
      <c r="S48" s="15">
        <v>99</v>
      </c>
      <c r="T48" s="15">
        <v>96</v>
      </c>
      <c r="U48" s="15">
        <v>105</v>
      </c>
      <c r="V48" s="15">
        <v>102</v>
      </c>
      <c r="W48" s="15">
        <v>108</v>
      </c>
      <c r="X48" s="15">
        <v>96</v>
      </c>
      <c r="Y48" s="15">
        <v>111</v>
      </c>
      <c r="Z48" s="15">
        <v>102</v>
      </c>
      <c r="AA48" s="15">
        <v>111</v>
      </c>
      <c r="AD48" s="15"/>
      <c r="AE48" s="15"/>
      <c r="AF48" s="15"/>
      <c r="AG48" s="15"/>
      <c r="AH48" s="15"/>
      <c r="AI48" s="15"/>
      <c r="AJ48" s="15"/>
      <c r="AK48" s="15"/>
    </row>
    <row r="49" spans="3:37">
      <c r="D49" s="4" t="s">
        <v>121</v>
      </c>
      <c r="E49" s="15">
        <v>162</v>
      </c>
      <c r="F49" s="15">
        <v>189</v>
      </c>
      <c r="G49" s="15">
        <v>192</v>
      </c>
      <c r="H49" s="15">
        <v>177</v>
      </c>
      <c r="I49" s="15">
        <v>204</v>
      </c>
      <c r="J49" s="15">
        <v>219</v>
      </c>
      <c r="K49" s="15">
        <v>213</v>
      </c>
      <c r="L49" s="15">
        <v>234</v>
      </c>
      <c r="M49" s="15">
        <v>255</v>
      </c>
      <c r="N49" s="15">
        <v>216</v>
      </c>
      <c r="O49" s="15">
        <v>246</v>
      </c>
      <c r="P49" s="15">
        <v>225</v>
      </c>
      <c r="Q49" s="15">
        <v>240</v>
      </c>
      <c r="R49" s="15">
        <v>243</v>
      </c>
      <c r="S49" s="15">
        <v>246</v>
      </c>
      <c r="T49" s="15">
        <v>234</v>
      </c>
      <c r="U49" s="15">
        <v>231</v>
      </c>
      <c r="V49" s="15">
        <v>231</v>
      </c>
      <c r="W49" s="15">
        <v>210</v>
      </c>
      <c r="X49" s="15">
        <v>255</v>
      </c>
      <c r="Y49" s="15">
        <v>255</v>
      </c>
      <c r="Z49" s="15">
        <v>279</v>
      </c>
      <c r="AA49" s="15">
        <v>261</v>
      </c>
      <c r="AD49" s="15"/>
      <c r="AE49" s="15"/>
      <c r="AF49" s="15"/>
      <c r="AG49" s="15"/>
      <c r="AH49" s="15"/>
      <c r="AI49" s="15"/>
      <c r="AJ49" s="15"/>
      <c r="AK49" s="15"/>
    </row>
    <row r="50" spans="3:37" ht="42">
      <c r="C50" s="4" t="s">
        <v>269</v>
      </c>
      <c r="D50" s="4" t="s">
        <v>29</v>
      </c>
      <c r="E50" s="15">
        <v>27</v>
      </c>
      <c r="F50" s="15">
        <v>21</v>
      </c>
      <c r="G50" s="15">
        <v>30</v>
      </c>
      <c r="H50" s="15">
        <v>39</v>
      </c>
      <c r="I50" s="15">
        <v>33</v>
      </c>
      <c r="J50" s="15">
        <v>51</v>
      </c>
      <c r="K50" s="15">
        <v>36</v>
      </c>
      <c r="L50" s="15">
        <v>48</v>
      </c>
      <c r="M50" s="15">
        <v>39</v>
      </c>
      <c r="N50" s="15">
        <v>33</v>
      </c>
      <c r="O50" s="15">
        <v>51</v>
      </c>
      <c r="P50" s="15">
        <v>54</v>
      </c>
      <c r="Q50" s="15">
        <v>54</v>
      </c>
      <c r="R50" s="15">
        <v>66</v>
      </c>
      <c r="S50" s="15">
        <v>78</v>
      </c>
      <c r="T50" s="15">
        <v>90</v>
      </c>
      <c r="U50" s="15">
        <v>84</v>
      </c>
      <c r="V50" s="15">
        <v>96</v>
      </c>
      <c r="W50" s="15">
        <v>96</v>
      </c>
      <c r="X50" s="15">
        <v>114</v>
      </c>
      <c r="Y50" s="15">
        <v>111</v>
      </c>
      <c r="Z50" s="15">
        <v>141</v>
      </c>
      <c r="AA50" s="15">
        <v>168</v>
      </c>
      <c r="AD50" s="15"/>
      <c r="AE50" s="15"/>
      <c r="AF50" s="15"/>
      <c r="AG50" s="15"/>
      <c r="AH50" s="15"/>
      <c r="AI50" s="15"/>
      <c r="AJ50" s="15"/>
      <c r="AK50" s="15"/>
    </row>
    <row r="51" spans="3:37">
      <c r="D51" s="4" t="s">
        <v>120</v>
      </c>
      <c r="E51" s="15">
        <v>15</v>
      </c>
      <c r="F51" s="15">
        <v>9</v>
      </c>
      <c r="G51" s="15">
        <v>18</v>
      </c>
      <c r="H51" s="15">
        <v>24</v>
      </c>
      <c r="I51" s="15">
        <v>18</v>
      </c>
      <c r="J51" s="15">
        <v>24</v>
      </c>
      <c r="K51" s="15">
        <v>21</v>
      </c>
      <c r="L51" s="15">
        <v>24</v>
      </c>
      <c r="M51" s="15">
        <v>21</v>
      </c>
      <c r="N51" s="15">
        <v>12</v>
      </c>
      <c r="O51" s="15">
        <v>18</v>
      </c>
      <c r="P51" s="15">
        <v>21</v>
      </c>
      <c r="Q51" s="15">
        <v>18</v>
      </c>
      <c r="R51" s="15">
        <v>30</v>
      </c>
      <c r="S51" s="15">
        <v>39</v>
      </c>
      <c r="T51" s="15">
        <v>42</v>
      </c>
      <c r="U51" s="15">
        <v>42</v>
      </c>
      <c r="V51" s="15">
        <v>45</v>
      </c>
      <c r="W51" s="15">
        <v>42</v>
      </c>
      <c r="X51" s="15">
        <v>51</v>
      </c>
      <c r="Y51" s="15">
        <v>51</v>
      </c>
      <c r="Z51" s="15">
        <v>63</v>
      </c>
      <c r="AA51" s="15">
        <v>78</v>
      </c>
      <c r="AD51" s="15"/>
      <c r="AE51" s="15"/>
      <c r="AF51" s="15"/>
      <c r="AG51" s="15"/>
      <c r="AH51" s="15"/>
      <c r="AI51" s="15"/>
      <c r="AJ51" s="15"/>
      <c r="AK51" s="15"/>
    </row>
    <row r="52" spans="3:37">
      <c r="D52" s="4" t="s">
        <v>121</v>
      </c>
      <c r="E52" s="15">
        <v>15</v>
      </c>
      <c r="F52" s="15">
        <v>15</v>
      </c>
      <c r="G52" s="15">
        <v>12</v>
      </c>
      <c r="H52" s="15">
        <v>15</v>
      </c>
      <c r="I52" s="15">
        <v>15</v>
      </c>
      <c r="J52" s="15">
        <v>24</v>
      </c>
      <c r="K52" s="15">
        <v>15</v>
      </c>
      <c r="L52" s="15">
        <v>27</v>
      </c>
      <c r="M52" s="15">
        <v>21</v>
      </c>
      <c r="N52" s="15">
        <v>21</v>
      </c>
      <c r="O52" s="15">
        <v>30</v>
      </c>
      <c r="P52" s="15">
        <v>33</v>
      </c>
      <c r="Q52" s="15">
        <v>33</v>
      </c>
      <c r="R52" s="15">
        <v>36</v>
      </c>
      <c r="S52" s="15">
        <v>39</v>
      </c>
      <c r="T52" s="15">
        <v>48</v>
      </c>
      <c r="U52" s="15">
        <v>39</v>
      </c>
      <c r="V52" s="15">
        <v>51</v>
      </c>
      <c r="W52" s="15">
        <v>54</v>
      </c>
      <c r="X52" s="15">
        <v>63</v>
      </c>
      <c r="Y52" s="15">
        <v>60</v>
      </c>
      <c r="Z52" s="15">
        <v>78</v>
      </c>
      <c r="AA52" s="15">
        <v>90</v>
      </c>
      <c r="AD52" s="15"/>
      <c r="AE52" s="15"/>
      <c r="AF52" s="15"/>
      <c r="AG52" s="15"/>
      <c r="AH52" s="15"/>
      <c r="AI52" s="15"/>
      <c r="AJ52" s="15"/>
      <c r="AK52" s="15"/>
    </row>
    <row r="53" spans="3:37">
      <c r="C53" s="4" t="s">
        <v>125</v>
      </c>
      <c r="D53" s="4" t="s">
        <v>29</v>
      </c>
      <c r="E53" s="15">
        <v>369</v>
      </c>
      <c r="F53" s="15">
        <v>387</v>
      </c>
      <c r="G53" s="15">
        <v>378</v>
      </c>
      <c r="H53" s="15">
        <v>405</v>
      </c>
      <c r="I53" s="15">
        <v>498</v>
      </c>
      <c r="J53" s="15">
        <v>465</v>
      </c>
      <c r="K53" s="15">
        <v>462</v>
      </c>
      <c r="L53" s="15">
        <v>522</v>
      </c>
      <c r="M53" s="15">
        <v>441</v>
      </c>
      <c r="N53" s="15">
        <v>441</v>
      </c>
      <c r="O53" s="15">
        <v>390</v>
      </c>
      <c r="P53" s="15">
        <v>453</v>
      </c>
      <c r="Q53" s="15">
        <v>525</v>
      </c>
      <c r="R53" s="15">
        <v>420</v>
      </c>
      <c r="S53" s="15">
        <v>405</v>
      </c>
      <c r="T53" s="15">
        <v>381</v>
      </c>
      <c r="U53" s="15">
        <v>450</v>
      </c>
      <c r="V53" s="15">
        <v>453</v>
      </c>
      <c r="W53" s="15">
        <v>438</v>
      </c>
      <c r="X53" s="15">
        <v>537</v>
      </c>
      <c r="Y53" s="15">
        <v>528</v>
      </c>
      <c r="Z53" s="15">
        <v>561</v>
      </c>
      <c r="AA53" s="15">
        <v>528</v>
      </c>
      <c r="AD53" s="15"/>
      <c r="AE53" s="15"/>
      <c r="AF53" s="15"/>
      <c r="AG53" s="15"/>
      <c r="AH53" s="15"/>
      <c r="AI53" s="15"/>
      <c r="AJ53" s="15"/>
      <c r="AK53" s="15"/>
    </row>
    <row r="54" spans="3:37">
      <c r="D54" s="4" t="s">
        <v>120</v>
      </c>
      <c r="E54" s="15">
        <v>231</v>
      </c>
      <c r="F54" s="15">
        <v>207</v>
      </c>
      <c r="G54" s="15">
        <v>231</v>
      </c>
      <c r="H54" s="15">
        <v>243</v>
      </c>
      <c r="I54" s="15">
        <v>279</v>
      </c>
      <c r="J54" s="15">
        <v>249</v>
      </c>
      <c r="K54" s="15">
        <v>261</v>
      </c>
      <c r="L54" s="15">
        <v>294</v>
      </c>
      <c r="M54" s="15">
        <v>222</v>
      </c>
      <c r="N54" s="15">
        <v>210</v>
      </c>
      <c r="O54" s="15">
        <v>204</v>
      </c>
      <c r="P54" s="15">
        <v>234</v>
      </c>
      <c r="Q54" s="15">
        <v>276</v>
      </c>
      <c r="R54" s="15">
        <v>216</v>
      </c>
      <c r="S54" s="15">
        <v>207</v>
      </c>
      <c r="T54" s="15">
        <v>189</v>
      </c>
      <c r="U54" s="15">
        <v>249</v>
      </c>
      <c r="V54" s="15">
        <v>234</v>
      </c>
      <c r="W54" s="15">
        <v>201</v>
      </c>
      <c r="X54" s="15">
        <v>276</v>
      </c>
      <c r="Y54" s="15">
        <v>267</v>
      </c>
      <c r="Z54" s="15">
        <v>282</v>
      </c>
      <c r="AA54" s="15">
        <v>273</v>
      </c>
      <c r="AD54" s="15"/>
      <c r="AE54" s="15"/>
      <c r="AF54" s="15"/>
      <c r="AG54" s="15"/>
      <c r="AH54" s="15"/>
      <c r="AI54" s="15"/>
      <c r="AJ54" s="15"/>
      <c r="AK54" s="15"/>
    </row>
    <row r="55" spans="3:37">
      <c r="D55" s="4" t="s">
        <v>121</v>
      </c>
      <c r="E55" s="15">
        <v>138</v>
      </c>
      <c r="F55" s="15">
        <v>177</v>
      </c>
      <c r="G55" s="15">
        <v>147</v>
      </c>
      <c r="H55" s="15">
        <v>162</v>
      </c>
      <c r="I55" s="15">
        <v>219</v>
      </c>
      <c r="J55" s="15">
        <v>216</v>
      </c>
      <c r="K55" s="15">
        <v>204</v>
      </c>
      <c r="L55" s="15">
        <v>228</v>
      </c>
      <c r="M55" s="15">
        <v>219</v>
      </c>
      <c r="N55" s="15">
        <v>234</v>
      </c>
      <c r="O55" s="15">
        <v>186</v>
      </c>
      <c r="P55" s="15">
        <v>219</v>
      </c>
      <c r="Q55" s="15">
        <v>246</v>
      </c>
      <c r="R55" s="15">
        <v>201</v>
      </c>
      <c r="S55" s="15">
        <v>198</v>
      </c>
      <c r="T55" s="15">
        <v>192</v>
      </c>
      <c r="U55" s="15">
        <v>204</v>
      </c>
      <c r="V55" s="15">
        <v>219</v>
      </c>
      <c r="W55" s="15">
        <v>240</v>
      </c>
      <c r="X55" s="15">
        <v>258</v>
      </c>
      <c r="Y55" s="15">
        <v>261</v>
      </c>
      <c r="Z55" s="15">
        <v>279</v>
      </c>
      <c r="AA55" s="15">
        <v>255</v>
      </c>
      <c r="AD55" s="15"/>
      <c r="AE55" s="15"/>
      <c r="AF55" s="15"/>
      <c r="AG55" s="15"/>
      <c r="AH55" s="15"/>
      <c r="AI55" s="15"/>
      <c r="AJ55" s="15"/>
      <c r="AK55" s="15"/>
    </row>
    <row r="56" spans="3:37" ht="28">
      <c r="C56" s="4" t="s">
        <v>270</v>
      </c>
      <c r="D56" s="4" t="s">
        <v>29</v>
      </c>
      <c r="E56" s="15">
        <v>531</v>
      </c>
      <c r="F56" s="15">
        <v>543</v>
      </c>
      <c r="G56" s="15">
        <v>558</v>
      </c>
      <c r="H56" s="15">
        <v>609</v>
      </c>
      <c r="I56" s="15">
        <v>609</v>
      </c>
      <c r="J56" s="15">
        <v>624</v>
      </c>
      <c r="K56" s="15">
        <v>663</v>
      </c>
      <c r="L56" s="15">
        <v>726</v>
      </c>
      <c r="M56" s="15">
        <v>699</v>
      </c>
      <c r="N56" s="15">
        <v>756</v>
      </c>
      <c r="O56" s="15">
        <v>714</v>
      </c>
      <c r="P56" s="15">
        <v>666</v>
      </c>
      <c r="Q56" s="15">
        <v>723</v>
      </c>
      <c r="R56" s="15">
        <v>783</v>
      </c>
      <c r="S56" s="15">
        <v>792</v>
      </c>
      <c r="T56" s="15">
        <v>858</v>
      </c>
      <c r="U56" s="15">
        <v>945</v>
      </c>
      <c r="V56" s="15">
        <v>966</v>
      </c>
      <c r="W56" s="15">
        <v>1020</v>
      </c>
      <c r="X56" s="15">
        <v>1128</v>
      </c>
      <c r="Y56" s="15">
        <v>1170</v>
      </c>
      <c r="Z56" s="15">
        <v>1221</v>
      </c>
      <c r="AA56" s="15">
        <v>1272</v>
      </c>
      <c r="AD56" s="15"/>
      <c r="AE56" s="15"/>
      <c r="AF56" s="15"/>
      <c r="AG56" s="15"/>
      <c r="AH56" s="15"/>
      <c r="AI56" s="15"/>
      <c r="AJ56" s="15"/>
      <c r="AK56" s="15"/>
    </row>
    <row r="57" spans="3:37">
      <c r="D57" s="4" t="s">
        <v>120</v>
      </c>
      <c r="E57" s="15">
        <v>291</v>
      </c>
      <c r="F57" s="15">
        <v>294</v>
      </c>
      <c r="G57" s="15">
        <v>303</v>
      </c>
      <c r="H57" s="15">
        <v>336</v>
      </c>
      <c r="I57" s="15">
        <v>327</v>
      </c>
      <c r="J57" s="15">
        <v>294</v>
      </c>
      <c r="K57" s="15">
        <v>318</v>
      </c>
      <c r="L57" s="15">
        <v>345</v>
      </c>
      <c r="M57" s="15">
        <v>324</v>
      </c>
      <c r="N57" s="15">
        <v>321</v>
      </c>
      <c r="O57" s="15">
        <v>312</v>
      </c>
      <c r="P57" s="15">
        <v>285</v>
      </c>
      <c r="Q57" s="15">
        <v>285</v>
      </c>
      <c r="R57" s="15">
        <v>309</v>
      </c>
      <c r="S57" s="15">
        <v>321</v>
      </c>
      <c r="T57" s="15">
        <v>354</v>
      </c>
      <c r="U57" s="15">
        <v>372</v>
      </c>
      <c r="V57" s="15">
        <v>360</v>
      </c>
      <c r="W57" s="15">
        <v>390</v>
      </c>
      <c r="X57" s="15">
        <v>435</v>
      </c>
      <c r="Y57" s="15">
        <v>405</v>
      </c>
      <c r="Z57" s="15">
        <v>459</v>
      </c>
      <c r="AA57" s="15">
        <v>492</v>
      </c>
      <c r="AD57" s="15"/>
      <c r="AE57" s="15"/>
      <c r="AF57" s="15"/>
      <c r="AG57" s="15"/>
      <c r="AH57" s="15"/>
      <c r="AI57" s="15"/>
      <c r="AJ57" s="15"/>
      <c r="AK57" s="15"/>
    </row>
    <row r="58" spans="3:37">
      <c r="D58" s="4" t="s">
        <v>121</v>
      </c>
      <c r="E58" s="15">
        <v>243</v>
      </c>
      <c r="F58" s="15">
        <v>249</v>
      </c>
      <c r="G58" s="15">
        <v>255</v>
      </c>
      <c r="H58" s="15">
        <v>276</v>
      </c>
      <c r="I58" s="15">
        <v>282</v>
      </c>
      <c r="J58" s="15">
        <v>330</v>
      </c>
      <c r="K58" s="15">
        <v>342</v>
      </c>
      <c r="L58" s="15">
        <v>384</v>
      </c>
      <c r="M58" s="15">
        <v>372</v>
      </c>
      <c r="N58" s="15">
        <v>435</v>
      </c>
      <c r="O58" s="15">
        <v>402</v>
      </c>
      <c r="P58" s="15">
        <v>381</v>
      </c>
      <c r="Q58" s="15">
        <v>435</v>
      </c>
      <c r="R58" s="15">
        <v>474</v>
      </c>
      <c r="S58" s="15">
        <v>471</v>
      </c>
      <c r="T58" s="15">
        <v>507</v>
      </c>
      <c r="U58" s="15">
        <v>573</v>
      </c>
      <c r="V58" s="15">
        <v>606</v>
      </c>
      <c r="W58" s="15">
        <v>633</v>
      </c>
      <c r="X58" s="15">
        <v>693</v>
      </c>
      <c r="Y58" s="15">
        <v>762</v>
      </c>
      <c r="Z58" s="15">
        <v>765</v>
      </c>
      <c r="AA58" s="15">
        <v>780</v>
      </c>
      <c r="AD58" s="15"/>
      <c r="AE58" s="15"/>
      <c r="AF58" s="15"/>
      <c r="AG58" s="15"/>
      <c r="AH58" s="15"/>
      <c r="AI58" s="15"/>
      <c r="AJ58" s="15"/>
      <c r="AK58" s="15"/>
    </row>
    <row r="59" spans="3:37" ht="28">
      <c r="C59" s="4" t="s">
        <v>271</v>
      </c>
      <c r="D59" s="4" t="s">
        <v>29</v>
      </c>
      <c r="E59" s="15">
        <v>84</v>
      </c>
      <c r="F59" s="15">
        <v>69</v>
      </c>
      <c r="G59" s="15">
        <v>63</v>
      </c>
      <c r="H59" s="15">
        <v>93</v>
      </c>
      <c r="I59" s="15">
        <v>87</v>
      </c>
      <c r="J59" s="15">
        <v>84</v>
      </c>
      <c r="K59" s="15">
        <v>87</v>
      </c>
      <c r="L59" s="15">
        <v>90</v>
      </c>
      <c r="M59" s="15">
        <v>108</v>
      </c>
      <c r="N59" s="15">
        <v>108</v>
      </c>
      <c r="O59" s="15">
        <v>99</v>
      </c>
      <c r="P59" s="15">
        <v>105</v>
      </c>
      <c r="Q59" s="15">
        <v>147</v>
      </c>
      <c r="R59" s="15">
        <v>129</v>
      </c>
      <c r="S59" s="15">
        <v>165</v>
      </c>
      <c r="T59" s="15">
        <v>174</v>
      </c>
      <c r="U59" s="15">
        <v>180</v>
      </c>
      <c r="V59" s="15">
        <v>201</v>
      </c>
      <c r="W59" s="15">
        <v>210</v>
      </c>
      <c r="X59" s="15">
        <v>231</v>
      </c>
      <c r="Y59" s="15">
        <v>204</v>
      </c>
      <c r="Z59" s="15">
        <v>231</v>
      </c>
      <c r="AA59" s="15">
        <v>252</v>
      </c>
      <c r="AD59" s="15"/>
      <c r="AE59" s="15"/>
      <c r="AF59" s="15"/>
      <c r="AG59" s="15"/>
      <c r="AH59" s="15"/>
      <c r="AI59" s="15"/>
      <c r="AJ59" s="15"/>
      <c r="AK59" s="15"/>
    </row>
    <row r="60" spans="3:37">
      <c r="D60" s="4" t="s">
        <v>120</v>
      </c>
      <c r="E60" s="15">
        <v>51</v>
      </c>
      <c r="F60" s="15">
        <v>51</v>
      </c>
      <c r="G60" s="15">
        <v>42</v>
      </c>
      <c r="H60" s="15">
        <v>60</v>
      </c>
      <c r="I60" s="15">
        <v>60</v>
      </c>
      <c r="J60" s="15">
        <v>51</v>
      </c>
      <c r="K60" s="15">
        <v>51</v>
      </c>
      <c r="L60" s="15">
        <v>57</v>
      </c>
      <c r="M60" s="15">
        <v>63</v>
      </c>
      <c r="N60" s="15">
        <v>60</v>
      </c>
      <c r="O60" s="15">
        <v>57</v>
      </c>
      <c r="P60" s="15">
        <v>69</v>
      </c>
      <c r="Q60" s="15">
        <v>81</v>
      </c>
      <c r="R60" s="15">
        <v>78</v>
      </c>
      <c r="S60" s="15">
        <v>93</v>
      </c>
      <c r="T60" s="15">
        <v>99</v>
      </c>
      <c r="U60" s="15">
        <v>87</v>
      </c>
      <c r="V60" s="15">
        <v>111</v>
      </c>
      <c r="W60" s="15">
        <v>114</v>
      </c>
      <c r="X60" s="15">
        <v>129</v>
      </c>
      <c r="Y60" s="15">
        <v>108</v>
      </c>
      <c r="Z60" s="15">
        <v>132</v>
      </c>
      <c r="AA60" s="15">
        <v>120</v>
      </c>
      <c r="AD60" s="15"/>
      <c r="AE60" s="15"/>
      <c r="AF60" s="15"/>
      <c r="AG60" s="15"/>
      <c r="AH60" s="15"/>
      <c r="AI60" s="15"/>
      <c r="AJ60" s="15"/>
      <c r="AK60" s="15"/>
    </row>
    <row r="61" spans="3:37">
      <c r="D61" s="4" t="s">
        <v>121</v>
      </c>
      <c r="E61" s="15">
        <v>33</v>
      </c>
      <c r="F61" s="15">
        <v>21</v>
      </c>
      <c r="G61" s="15">
        <v>21</v>
      </c>
      <c r="H61" s="15">
        <v>30</v>
      </c>
      <c r="I61" s="15">
        <v>24</v>
      </c>
      <c r="J61" s="15">
        <v>30</v>
      </c>
      <c r="K61" s="15">
        <v>36</v>
      </c>
      <c r="L61" s="15">
        <v>33</v>
      </c>
      <c r="M61" s="15">
        <v>45</v>
      </c>
      <c r="N61" s="15">
        <v>45</v>
      </c>
      <c r="O61" s="15">
        <v>42</v>
      </c>
      <c r="P61" s="15">
        <v>39</v>
      </c>
      <c r="Q61" s="15">
        <v>66</v>
      </c>
      <c r="R61" s="15">
        <v>51</v>
      </c>
      <c r="S61" s="15">
        <v>75</v>
      </c>
      <c r="T61" s="15">
        <v>75</v>
      </c>
      <c r="U61" s="15">
        <v>93</v>
      </c>
      <c r="V61" s="15">
        <v>90</v>
      </c>
      <c r="W61" s="15">
        <v>96</v>
      </c>
      <c r="X61" s="15">
        <v>102</v>
      </c>
      <c r="Y61" s="15">
        <v>96</v>
      </c>
      <c r="Z61" s="15">
        <v>96</v>
      </c>
      <c r="AA61" s="15">
        <v>129</v>
      </c>
      <c r="AD61" s="15"/>
      <c r="AE61" s="15"/>
      <c r="AF61" s="15"/>
      <c r="AG61" s="15"/>
      <c r="AH61" s="15"/>
      <c r="AI61" s="15"/>
      <c r="AJ61" s="15"/>
      <c r="AK61" s="15"/>
    </row>
    <row r="62" spans="3:37" ht="28">
      <c r="C62" s="4" t="s">
        <v>272</v>
      </c>
      <c r="D62" s="4" t="s">
        <v>29</v>
      </c>
      <c r="E62" s="15">
        <v>858</v>
      </c>
      <c r="F62" s="15">
        <v>936</v>
      </c>
      <c r="G62" s="15">
        <v>1023</v>
      </c>
      <c r="H62" s="15">
        <v>981</v>
      </c>
      <c r="I62" s="15">
        <v>1092</v>
      </c>
      <c r="J62" s="15">
        <v>1068</v>
      </c>
      <c r="K62" s="15">
        <v>1092</v>
      </c>
      <c r="L62" s="15">
        <v>1011</v>
      </c>
      <c r="M62" s="15">
        <v>993</v>
      </c>
      <c r="N62" s="15">
        <v>1017</v>
      </c>
      <c r="O62" s="15">
        <v>1044</v>
      </c>
      <c r="P62" s="15">
        <v>1059</v>
      </c>
      <c r="Q62" s="15">
        <v>1137</v>
      </c>
      <c r="R62" s="15">
        <v>1098</v>
      </c>
      <c r="S62" s="15">
        <v>1158</v>
      </c>
      <c r="T62" s="15">
        <v>1386</v>
      </c>
      <c r="U62" s="15">
        <v>1419</v>
      </c>
      <c r="V62" s="15">
        <v>1473</v>
      </c>
      <c r="W62" s="15">
        <v>1590</v>
      </c>
      <c r="X62" s="15">
        <v>1584</v>
      </c>
      <c r="Y62" s="15">
        <v>1710</v>
      </c>
      <c r="Z62" s="15">
        <v>1788</v>
      </c>
      <c r="AA62" s="15">
        <v>1722</v>
      </c>
      <c r="AD62" s="15"/>
      <c r="AE62" s="15"/>
      <c r="AF62" s="15"/>
      <c r="AG62" s="15"/>
      <c r="AH62" s="15"/>
      <c r="AI62" s="15"/>
      <c r="AJ62" s="15"/>
      <c r="AK62" s="15"/>
    </row>
    <row r="63" spans="3:37">
      <c r="D63" s="4" t="s">
        <v>120</v>
      </c>
      <c r="E63" s="15">
        <v>630</v>
      </c>
      <c r="F63" s="15">
        <v>690</v>
      </c>
      <c r="G63" s="15">
        <v>747</v>
      </c>
      <c r="H63" s="15">
        <v>714</v>
      </c>
      <c r="I63" s="15">
        <v>762</v>
      </c>
      <c r="J63" s="15">
        <v>759</v>
      </c>
      <c r="K63" s="15">
        <v>765</v>
      </c>
      <c r="L63" s="15">
        <v>681</v>
      </c>
      <c r="M63" s="15">
        <v>651</v>
      </c>
      <c r="N63" s="15">
        <v>663</v>
      </c>
      <c r="O63" s="15">
        <v>654</v>
      </c>
      <c r="P63" s="15">
        <v>684</v>
      </c>
      <c r="Q63" s="15">
        <v>690</v>
      </c>
      <c r="R63" s="15">
        <v>654</v>
      </c>
      <c r="S63" s="15">
        <v>702</v>
      </c>
      <c r="T63" s="15">
        <v>774</v>
      </c>
      <c r="U63" s="15">
        <v>828</v>
      </c>
      <c r="V63" s="15">
        <v>873</v>
      </c>
      <c r="W63" s="15">
        <v>906</v>
      </c>
      <c r="X63" s="15">
        <v>912</v>
      </c>
      <c r="Y63" s="15">
        <v>969</v>
      </c>
      <c r="Z63" s="15">
        <v>996</v>
      </c>
      <c r="AA63" s="15">
        <v>969</v>
      </c>
      <c r="AD63" s="15"/>
      <c r="AE63" s="15"/>
      <c r="AF63" s="15"/>
      <c r="AG63" s="15"/>
      <c r="AH63" s="15"/>
      <c r="AI63" s="15"/>
      <c r="AJ63" s="15"/>
      <c r="AK63" s="15"/>
    </row>
    <row r="64" spans="3:37">
      <c r="D64" s="4" t="s">
        <v>121</v>
      </c>
      <c r="E64" s="15">
        <v>231</v>
      </c>
      <c r="F64" s="15">
        <v>249</v>
      </c>
      <c r="G64" s="15">
        <v>273</v>
      </c>
      <c r="H64" s="15">
        <v>267</v>
      </c>
      <c r="I64" s="15">
        <v>327</v>
      </c>
      <c r="J64" s="15">
        <v>309</v>
      </c>
      <c r="K64" s="15">
        <v>327</v>
      </c>
      <c r="L64" s="15">
        <v>330</v>
      </c>
      <c r="M64" s="15">
        <v>342</v>
      </c>
      <c r="N64" s="15">
        <v>354</v>
      </c>
      <c r="O64" s="15">
        <v>393</v>
      </c>
      <c r="P64" s="15">
        <v>378</v>
      </c>
      <c r="Q64" s="15">
        <v>447</v>
      </c>
      <c r="R64" s="15">
        <v>441</v>
      </c>
      <c r="S64" s="15">
        <v>459</v>
      </c>
      <c r="T64" s="15">
        <v>612</v>
      </c>
      <c r="U64" s="15">
        <v>591</v>
      </c>
      <c r="V64" s="15">
        <v>597</v>
      </c>
      <c r="W64" s="15">
        <v>687</v>
      </c>
      <c r="X64" s="15">
        <v>669</v>
      </c>
      <c r="Y64" s="15">
        <v>741</v>
      </c>
      <c r="Z64" s="15">
        <v>789</v>
      </c>
      <c r="AA64" s="15">
        <v>750</v>
      </c>
      <c r="AD64" s="15"/>
      <c r="AE64" s="15"/>
      <c r="AF64" s="15"/>
      <c r="AG64" s="15"/>
      <c r="AH64" s="15"/>
      <c r="AI64" s="15"/>
      <c r="AJ64" s="15"/>
      <c r="AK64" s="15"/>
    </row>
    <row r="65" spans="3:37" ht="28">
      <c r="C65" s="4" t="s">
        <v>273</v>
      </c>
      <c r="D65" s="4" t="s">
        <v>29</v>
      </c>
      <c r="E65" s="15">
        <v>165</v>
      </c>
      <c r="F65" s="15">
        <v>186</v>
      </c>
      <c r="G65" s="15">
        <v>207</v>
      </c>
      <c r="H65" s="15">
        <v>216</v>
      </c>
      <c r="I65" s="15">
        <v>210</v>
      </c>
      <c r="J65" s="15">
        <v>207</v>
      </c>
      <c r="K65" s="15">
        <v>198</v>
      </c>
      <c r="L65" s="15">
        <v>186</v>
      </c>
      <c r="M65" s="15">
        <v>192</v>
      </c>
      <c r="N65" s="15">
        <v>153</v>
      </c>
      <c r="O65" s="15">
        <v>201</v>
      </c>
      <c r="P65" s="15">
        <v>207</v>
      </c>
      <c r="Q65" s="15">
        <v>231</v>
      </c>
      <c r="R65" s="15">
        <v>231</v>
      </c>
      <c r="S65" s="15">
        <v>252</v>
      </c>
      <c r="T65" s="15">
        <v>312</v>
      </c>
      <c r="U65" s="15">
        <v>351</v>
      </c>
      <c r="V65" s="15">
        <v>399</v>
      </c>
      <c r="W65" s="15">
        <v>414</v>
      </c>
      <c r="X65" s="15">
        <v>417</v>
      </c>
      <c r="Y65" s="15">
        <v>432</v>
      </c>
      <c r="Z65" s="15">
        <v>471</v>
      </c>
      <c r="AA65" s="15">
        <v>486</v>
      </c>
      <c r="AD65" s="15"/>
      <c r="AE65" s="15"/>
      <c r="AF65" s="15"/>
      <c r="AG65" s="15"/>
      <c r="AH65" s="15"/>
      <c r="AI65" s="15"/>
      <c r="AJ65" s="15"/>
      <c r="AK65" s="15"/>
    </row>
    <row r="66" spans="3:37">
      <c r="D66" s="4" t="s">
        <v>120</v>
      </c>
      <c r="E66" s="15">
        <v>144</v>
      </c>
      <c r="F66" s="15">
        <v>165</v>
      </c>
      <c r="G66" s="15">
        <v>177</v>
      </c>
      <c r="H66" s="15">
        <v>171</v>
      </c>
      <c r="I66" s="15">
        <v>174</v>
      </c>
      <c r="J66" s="15">
        <v>177</v>
      </c>
      <c r="K66" s="15">
        <v>156</v>
      </c>
      <c r="L66" s="15">
        <v>150</v>
      </c>
      <c r="M66" s="15">
        <v>156</v>
      </c>
      <c r="N66" s="15">
        <v>123</v>
      </c>
      <c r="O66" s="15">
        <v>156</v>
      </c>
      <c r="P66" s="15">
        <v>171</v>
      </c>
      <c r="Q66" s="15">
        <v>171</v>
      </c>
      <c r="R66" s="15">
        <v>174</v>
      </c>
      <c r="S66" s="15">
        <v>192</v>
      </c>
      <c r="T66" s="15">
        <v>222</v>
      </c>
      <c r="U66" s="15">
        <v>264</v>
      </c>
      <c r="V66" s="15">
        <v>282</v>
      </c>
      <c r="W66" s="15">
        <v>318</v>
      </c>
      <c r="X66" s="15">
        <v>312</v>
      </c>
      <c r="Y66" s="15">
        <v>330</v>
      </c>
      <c r="Z66" s="15">
        <v>351</v>
      </c>
      <c r="AA66" s="15">
        <v>360</v>
      </c>
      <c r="AD66" s="15"/>
      <c r="AE66" s="15"/>
      <c r="AF66" s="15"/>
      <c r="AG66" s="15"/>
      <c r="AH66" s="15"/>
      <c r="AI66" s="15"/>
      <c r="AJ66" s="15"/>
      <c r="AK66" s="15"/>
    </row>
    <row r="67" spans="3:37">
      <c r="D67" s="4" t="s">
        <v>121</v>
      </c>
      <c r="E67" s="15">
        <v>24</v>
      </c>
      <c r="F67" s="15">
        <v>21</v>
      </c>
      <c r="G67" s="15">
        <v>30</v>
      </c>
      <c r="H67" s="15">
        <v>42</v>
      </c>
      <c r="I67" s="15">
        <v>33</v>
      </c>
      <c r="J67" s="15">
        <v>33</v>
      </c>
      <c r="K67" s="15">
        <v>42</v>
      </c>
      <c r="L67" s="15">
        <v>36</v>
      </c>
      <c r="M67" s="15">
        <v>33</v>
      </c>
      <c r="N67" s="15">
        <v>33</v>
      </c>
      <c r="O67" s="15">
        <v>42</v>
      </c>
      <c r="P67" s="15">
        <v>39</v>
      </c>
      <c r="Q67" s="15">
        <v>60</v>
      </c>
      <c r="R67" s="15">
        <v>54</v>
      </c>
      <c r="S67" s="15">
        <v>57</v>
      </c>
      <c r="T67" s="15">
        <v>87</v>
      </c>
      <c r="U67" s="15">
        <v>90</v>
      </c>
      <c r="V67" s="15">
        <v>120</v>
      </c>
      <c r="W67" s="15">
        <v>96</v>
      </c>
      <c r="X67" s="15">
        <v>105</v>
      </c>
      <c r="Y67" s="15">
        <v>105</v>
      </c>
      <c r="Z67" s="15">
        <v>117</v>
      </c>
      <c r="AA67" s="15">
        <v>126</v>
      </c>
      <c r="AD67" s="15"/>
      <c r="AE67" s="15"/>
      <c r="AF67" s="15"/>
      <c r="AG67" s="15"/>
      <c r="AH67" s="15"/>
      <c r="AI67" s="15"/>
      <c r="AJ67" s="15"/>
      <c r="AK67" s="15"/>
    </row>
    <row r="68" spans="3:37" ht="28">
      <c r="C68" s="4" t="s">
        <v>274</v>
      </c>
      <c r="D68" s="4" t="s">
        <v>29</v>
      </c>
      <c r="E68" s="15">
        <v>483</v>
      </c>
      <c r="F68" s="15">
        <v>528</v>
      </c>
      <c r="G68" s="15">
        <v>582</v>
      </c>
      <c r="H68" s="15">
        <v>657</v>
      </c>
      <c r="I68" s="15">
        <v>627</v>
      </c>
      <c r="J68" s="15">
        <v>669</v>
      </c>
      <c r="K68" s="15">
        <v>657</v>
      </c>
      <c r="L68" s="15">
        <v>555</v>
      </c>
      <c r="M68" s="15">
        <v>564</v>
      </c>
      <c r="N68" s="15">
        <v>477</v>
      </c>
      <c r="O68" s="15">
        <v>513</v>
      </c>
      <c r="P68" s="15">
        <v>522</v>
      </c>
      <c r="Q68" s="15">
        <v>630</v>
      </c>
      <c r="R68" s="15">
        <v>639</v>
      </c>
      <c r="S68" s="15">
        <v>732</v>
      </c>
      <c r="T68" s="15">
        <v>894</v>
      </c>
      <c r="U68" s="15">
        <v>1017</v>
      </c>
      <c r="V68" s="15">
        <v>1080</v>
      </c>
      <c r="W68" s="15">
        <v>1101</v>
      </c>
      <c r="X68" s="15">
        <v>1101</v>
      </c>
      <c r="Y68" s="15">
        <v>1152</v>
      </c>
      <c r="Z68" s="15">
        <v>1356</v>
      </c>
      <c r="AA68" s="15">
        <v>1452</v>
      </c>
      <c r="AD68" s="15"/>
      <c r="AE68" s="15"/>
      <c r="AF68" s="15"/>
      <c r="AG68" s="15"/>
      <c r="AH68" s="15"/>
      <c r="AI68" s="15"/>
      <c r="AJ68" s="15"/>
      <c r="AK68" s="15"/>
    </row>
    <row r="69" spans="3:37">
      <c r="D69" s="4" t="s">
        <v>120</v>
      </c>
      <c r="E69" s="15">
        <v>432</v>
      </c>
      <c r="F69" s="15">
        <v>486</v>
      </c>
      <c r="G69" s="15">
        <v>537</v>
      </c>
      <c r="H69" s="15">
        <v>597</v>
      </c>
      <c r="I69" s="15">
        <v>555</v>
      </c>
      <c r="J69" s="15">
        <v>603</v>
      </c>
      <c r="K69" s="15">
        <v>588</v>
      </c>
      <c r="L69" s="15">
        <v>480</v>
      </c>
      <c r="M69" s="15">
        <v>480</v>
      </c>
      <c r="N69" s="15">
        <v>405</v>
      </c>
      <c r="O69" s="15">
        <v>420</v>
      </c>
      <c r="P69" s="15">
        <v>441</v>
      </c>
      <c r="Q69" s="15">
        <v>528</v>
      </c>
      <c r="R69" s="15">
        <v>531</v>
      </c>
      <c r="S69" s="15">
        <v>615</v>
      </c>
      <c r="T69" s="15">
        <v>741</v>
      </c>
      <c r="U69" s="15">
        <v>786</v>
      </c>
      <c r="V69" s="15">
        <v>870</v>
      </c>
      <c r="W69" s="15">
        <v>876</v>
      </c>
      <c r="X69" s="15">
        <v>882</v>
      </c>
      <c r="Y69" s="15">
        <v>915</v>
      </c>
      <c r="Z69" s="15">
        <v>1107</v>
      </c>
      <c r="AA69" s="15">
        <v>1140</v>
      </c>
      <c r="AD69" s="15"/>
      <c r="AE69" s="15"/>
      <c r="AF69" s="15"/>
      <c r="AG69" s="15"/>
      <c r="AH69" s="15"/>
      <c r="AI69" s="15"/>
      <c r="AJ69" s="15"/>
      <c r="AK69" s="15"/>
    </row>
    <row r="70" spans="3:37">
      <c r="D70" s="4" t="s">
        <v>121</v>
      </c>
      <c r="E70" s="15">
        <v>54</v>
      </c>
      <c r="F70" s="15">
        <v>45</v>
      </c>
      <c r="G70" s="15">
        <v>42</v>
      </c>
      <c r="H70" s="15">
        <v>63</v>
      </c>
      <c r="I70" s="15">
        <v>69</v>
      </c>
      <c r="J70" s="15">
        <v>66</v>
      </c>
      <c r="K70" s="15">
        <v>72</v>
      </c>
      <c r="L70" s="15">
        <v>75</v>
      </c>
      <c r="M70" s="15">
        <v>87</v>
      </c>
      <c r="N70" s="15">
        <v>72</v>
      </c>
      <c r="O70" s="15">
        <v>96</v>
      </c>
      <c r="P70" s="15">
        <v>84</v>
      </c>
      <c r="Q70" s="15">
        <v>102</v>
      </c>
      <c r="R70" s="15">
        <v>108</v>
      </c>
      <c r="S70" s="15">
        <v>117</v>
      </c>
      <c r="T70" s="15">
        <v>156</v>
      </c>
      <c r="U70" s="15">
        <v>228</v>
      </c>
      <c r="V70" s="15">
        <v>210</v>
      </c>
      <c r="W70" s="15">
        <v>225</v>
      </c>
      <c r="X70" s="15">
        <v>222</v>
      </c>
      <c r="Y70" s="15">
        <v>237</v>
      </c>
      <c r="Z70" s="15">
        <v>252</v>
      </c>
      <c r="AA70" s="15">
        <v>312</v>
      </c>
      <c r="AD70" s="15"/>
      <c r="AE70" s="15"/>
      <c r="AF70" s="15"/>
      <c r="AG70" s="15"/>
      <c r="AH70" s="15"/>
      <c r="AI70" s="15"/>
      <c r="AJ70" s="15"/>
      <c r="AK70" s="15"/>
    </row>
    <row r="71" spans="3:37" ht="42">
      <c r="C71" s="4" t="s">
        <v>275</v>
      </c>
      <c r="D71" s="4" t="s">
        <v>29</v>
      </c>
      <c r="E71" s="15">
        <v>132</v>
      </c>
      <c r="F71" s="15">
        <v>132</v>
      </c>
      <c r="G71" s="15">
        <v>147</v>
      </c>
      <c r="H71" s="15">
        <v>144</v>
      </c>
      <c r="I71" s="15">
        <v>159</v>
      </c>
      <c r="J71" s="15">
        <v>180</v>
      </c>
      <c r="K71" s="15">
        <v>141</v>
      </c>
      <c r="L71" s="15">
        <v>138</v>
      </c>
      <c r="M71" s="15">
        <v>168</v>
      </c>
      <c r="N71" s="15">
        <v>150</v>
      </c>
      <c r="O71" s="15">
        <v>132</v>
      </c>
      <c r="P71" s="15">
        <v>144</v>
      </c>
      <c r="Q71" s="15">
        <v>147</v>
      </c>
      <c r="R71" s="15">
        <v>126</v>
      </c>
      <c r="S71" s="15">
        <v>144</v>
      </c>
      <c r="T71" s="15">
        <v>177</v>
      </c>
      <c r="U71" s="15">
        <v>174</v>
      </c>
      <c r="V71" s="15">
        <v>192</v>
      </c>
      <c r="W71" s="15">
        <v>198</v>
      </c>
      <c r="X71" s="15">
        <v>186</v>
      </c>
      <c r="Y71" s="15">
        <v>189</v>
      </c>
      <c r="Z71" s="15">
        <v>219</v>
      </c>
      <c r="AA71" s="15">
        <v>201</v>
      </c>
      <c r="AD71" s="15"/>
      <c r="AE71" s="15"/>
      <c r="AF71" s="15"/>
      <c r="AG71" s="15"/>
      <c r="AH71" s="15"/>
      <c r="AI71" s="15"/>
      <c r="AJ71" s="15"/>
      <c r="AK71" s="15"/>
    </row>
    <row r="72" spans="3:37">
      <c r="D72" s="4" t="s">
        <v>120</v>
      </c>
      <c r="E72" s="15">
        <v>105</v>
      </c>
      <c r="F72" s="15">
        <v>99</v>
      </c>
      <c r="G72" s="15">
        <v>123</v>
      </c>
      <c r="H72" s="15">
        <v>105</v>
      </c>
      <c r="I72" s="15">
        <v>123</v>
      </c>
      <c r="J72" s="15">
        <v>132</v>
      </c>
      <c r="K72" s="15">
        <v>102</v>
      </c>
      <c r="L72" s="15">
        <v>87</v>
      </c>
      <c r="M72" s="15">
        <v>108</v>
      </c>
      <c r="N72" s="15">
        <v>102</v>
      </c>
      <c r="O72" s="15">
        <v>99</v>
      </c>
      <c r="P72" s="15">
        <v>87</v>
      </c>
      <c r="Q72" s="15">
        <v>99</v>
      </c>
      <c r="R72" s="15">
        <v>72</v>
      </c>
      <c r="S72" s="15">
        <v>87</v>
      </c>
      <c r="T72" s="15">
        <v>102</v>
      </c>
      <c r="U72" s="15">
        <v>90</v>
      </c>
      <c r="V72" s="15">
        <v>105</v>
      </c>
      <c r="W72" s="15">
        <v>114</v>
      </c>
      <c r="X72" s="15">
        <v>108</v>
      </c>
      <c r="Y72" s="15">
        <v>102</v>
      </c>
      <c r="Z72" s="15">
        <v>105</v>
      </c>
      <c r="AA72" s="15">
        <v>111</v>
      </c>
      <c r="AD72" s="15"/>
      <c r="AE72" s="15"/>
      <c r="AF72" s="15"/>
      <c r="AG72" s="15"/>
      <c r="AH72" s="15"/>
      <c r="AI72" s="15"/>
      <c r="AJ72" s="15"/>
      <c r="AK72" s="15"/>
    </row>
    <row r="73" spans="3:37">
      <c r="D73" s="4" t="s">
        <v>121</v>
      </c>
      <c r="E73" s="15">
        <v>27</v>
      </c>
      <c r="F73" s="15">
        <v>33</v>
      </c>
      <c r="G73" s="15">
        <v>24</v>
      </c>
      <c r="H73" s="15">
        <v>39</v>
      </c>
      <c r="I73" s="15">
        <v>36</v>
      </c>
      <c r="J73" s="15">
        <v>51</v>
      </c>
      <c r="K73" s="15">
        <v>39</v>
      </c>
      <c r="L73" s="15">
        <v>51</v>
      </c>
      <c r="M73" s="15">
        <v>60</v>
      </c>
      <c r="N73" s="15">
        <v>51</v>
      </c>
      <c r="O73" s="15">
        <v>36</v>
      </c>
      <c r="P73" s="15">
        <v>57</v>
      </c>
      <c r="Q73" s="15">
        <v>51</v>
      </c>
      <c r="R73" s="15">
        <v>54</v>
      </c>
      <c r="S73" s="15">
        <v>57</v>
      </c>
      <c r="T73" s="15">
        <v>72</v>
      </c>
      <c r="U73" s="15">
        <v>84</v>
      </c>
      <c r="V73" s="15">
        <v>87</v>
      </c>
      <c r="W73" s="15">
        <v>84</v>
      </c>
      <c r="X73" s="15">
        <v>81</v>
      </c>
      <c r="Y73" s="15">
        <v>87</v>
      </c>
      <c r="Z73" s="15">
        <v>111</v>
      </c>
      <c r="AA73" s="15">
        <v>93</v>
      </c>
      <c r="AD73" s="15"/>
      <c r="AE73" s="15"/>
      <c r="AF73" s="15"/>
      <c r="AG73" s="15"/>
      <c r="AH73" s="15"/>
      <c r="AI73" s="15"/>
      <c r="AJ73" s="15"/>
      <c r="AK73" s="15"/>
    </row>
    <row r="74" spans="3:37">
      <c r="C74" s="4" t="s">
        <v>276</v>
      </c>
      <c r="D74" s="4" t="s">
        <v>29</v>
      </c>
      <c r="E74" s="15">
        <v>177</v>
      </c>
      <c r="F74" s="15">
        <v>201</v>
      </c>
      <c r="G74" s="15">
        <v>201</v>
      </c>
      <c r="H74" s="15">
        <v>225</v>
      </c>
      <c r="I74" s="15">
        <v>264</v>
      </c>
      <c r="J74" s="15">
        <v>255</v>
      </c>
      <c r="K74" s="15">
        <v>279</v>
      </c>
      <c r="L74" s="15">
        <v>288</v>
      </c>
      <c r="M74" s="15">
        <v>255</v>
      </c>
      <c r="N74" s="15">
        <v>231</v>
      </c>
      <c r="O74" s="15">
        <v>204</v>
      </c>
      <c r="P74" s="15">
        <v>249</v>
      </c>
      <c r="Q74" s="15">
        <v>276</v>
      </c>
      <c r="R74" s="15">
        <v>303</v>
      </c>
      <c r="S74" s="15">
        <v>324</v>
      </c>
      <c r="T74" s="15">
        <v>357</v>
      </c>
      <c r="U74" s="15">
        <v>375</v>
      </c>
      <c r="V74" s="15">
        <v>441</v>
      </c>
      <c r="W74" s="15">
        <v>501</v>
      </c>
      <c r="X74" s="15">
        <v>531</v>
      </c>
      <c r="Y74" s="15">
        <v>525</v>
      </c>
      <c r="Z74" s="15">
        <v>588</v>
      </c>
      <c r="AA74" s="15">
        <v>624</v>
      </c>
      <c r="AD74" s="15"/>
      <c r="AE74" s="15"/>
      <c r="AF74" s="15"/>
      <c r="AG74" s="15"/>
      <c r="AH74" s="15"/>
      <c r="AI74" s="15"/>
      <c r="AJ74" s="15"/>
      <c r="AK74" s="15"/>
    </row>
    <row r="75" spans="3:37">
      <c r="D75" s="4" t="s">
        <v>120</v>
      </c>
      <c r="E75" s="15">
        <v>111</v>
      </c>
      <c r="F75" s="15">
        <v>114</v>
      </c>
      <c r="G75" s="15">
        <v>111</v>
      </c>
      <c r="H75" s="15">
        <v>147</v>
      </c>
      <c r="I75" s="15">
        <v>147</v>
      </c>
      <c r="J75" s="15">
        <v>117</v>
      </c>
      <c r="K75" s="15">
        <v>150</v>
      </c>
      <c r="L75" s="15">
        <v>147</v>
      </c>
      <c r="M75" s="15">
        <v>129</v>
      </c>
      <c r="N75" s="15">
        <v>120</v>
      </c>
      <c r="O75" s="15">
        <v>90</v>
      </c>
      <c r="P75" s="15">
        <v>117</v>
      </c>
      <c r="Q75" s="15">
        <v>123</v>
      </c>
      <c r="R75" s="15">
        <v>138</v>
      </c>
      <c r="S75" s="15">
        <v>138</v>
      </c>
      <c r="T75" s="15">
        <v>135</v>
      </c>
      <c r="U75" s="15">
        <v>156</v>
      </c>
      <c r="V75" s="15">
        <v>174</v>
      </c>
      <c r="W75" s="15">
        <v>198</v>
      </c>
      <c r="X75" s="15">
        <v>198</v>
      </c>
      <c r="Y75" s="15">
        <v>219</v>
      </c>
      <c r="Z75" s="15">
        <v>231</v>
      </c>
      <c r="AA75" s="15">
        <v>246</v>
      </c>
      <c r="AD75" s="15"/>
      <c r="AE75" s="15"/>
      <c r="AF75" s="15"/>
      <c r="AG75" s="15"/>
      <c r="AH75" s="15"/>
      <c r="AI75" s="15"/>
      <c r="AJ75" s="15"/>
      <c r="AK75" s="15"/>
    </row>
    <row r="76" spans="3:37">
      <c r="D76" s="4" t="s">
        <v>121</v>
      </c>
      <c r="E76" s="15">
        <v>66</v>
      </c>
      <c r="F76" s="15">
        <v>87</v>
      </c>
      <c r="G76" s="15">
        <v>90</v>
      </c>
      <c r="H76" s="15">
        <v>81</v>
      </c>
      <c r="I76" s="15">
        <v>117</v>
      </c>
      <c r="J76" s="15">
        <v>141</v>
      </c>
      <c r="K76" s="15">
        <v>129</v>
      </c>
      <c r="L76" s="15">
        <v>138</v>
      </c>
      <c r="M76" s="15">
        <v>123</v>
      </c>
      <c r="N76" s="15">
        <v>111</v>
      </c>
      <c r="O76" s="15">
        <v>114</v>
      </c>
      <c r="P76" s="15">
        <v>132</v>
      </c>
      <c r="Q76" s="15">
        <v>156</v>
      </c>
      <c r="R76" s="15">
        <v>162</v>
      </c>
      <c r="S76" s="15">
        <v>186</v>
      </c>
      <c r="T76" s="15">
        <v>219</v>
      </c>
      <c r="U76" s="15">
        <v>219</v>
      </c>
      <c r="V76" s="15">
        <v>270</v>
      </c>
      <c r="W76" s="15">
        <v>303</v>
      </c>
      <c r="X76" s="15">
        <v>330</v>
      </c>
      <c r="Y76" s="15">
        <v>309</v>
      </c>
      <c r="Z76" s="15">
        <v>354</v>
      </c>
      <c r="AA76" s="15">
        <v>378</v>
      </c>
      <c r="AD76" s="15"/>
      <c r="AE76" s="15"/>
      <c r="AF76" s="15"/>
      <c r="AG76" s="15"/>
      <c r="AH76" s="15"/>
      <c r="AI76" s="15"/>
      <c r="AJ76" s="15"/>
      <c r="AK76" s="15"/>
    </row>
    <row r="77" spans="3:37" ht="28">
      <c r="C77" s="4" t="s">
        <v>277</v>
      </c>
      <c r="D77" s="4" t="s">
        <v>29</v>
      </c>
      <c r="E77" s="15">
        <v>3</v>
      </c>
      <c r="F77" s="15">
        <v>3</v>
      </c>
      <c r="G77" s="15">
        <v>3</v>
      </c>
      <c r="H77" s="15">
        <v>6</v>
      </c>
      <c r="I77" s="15">
        <v>3</v>
      </c>
      <c r="J77" s="15">
        <v>3</v>
      </c>
      <c r="K77" s="15">
        <v>0</v>
      </c>
      <c r="L77" s="15">
        <v>3</v>
      </c>
      <c r="M77" s="15">
        <v>3</v>
      </c>
      <c r="N77" s="15">
        <v>6</v>
      </c>
      <c r="O77" s="15">
        <v>6</v>
      </c>
      <c r="P77" s="15">
        <v>6</v>
      </c>
      <c r="Q77" s="15">
        <v>0</v>
      </c>
      <c r="R77" s="15">
        <v>6</v>
      </c>
      <c r="S77" s="15">
        <v>9</v>
      </c>
      <c r="T77" s="15">
        <v>3</v>
      </c>
      <c r="U77" s="15">
        <v>3</v>
      </c>
      <c r="V77" s="15">
        <v>6</v>
      </c>
      <c r="W77" s="15">
        <v>3</v>
      </c>
      <c r="X77" s="15">
        <v>0</v>
      </c>
      <c r="Y77" s="15">
        <v>3</v>
      </c>
      <c r="Z77" s="15">
        <v>3</v>
      </c>
      <c r="AA77" s="15">
        <v>3</v>
      </c>
      <c r="AD77" s="15"/>
      <c r="AE77" s="15"/>
      <c r="AF77" s="15"/>
      <c r="AG77" s="15"/>
      <c r="AH77" s="15"/>
      <c r="AI77" s="15"/>
      <c r="AJ77" s="15"/>
      <c r="AK77" s="15"/>
    </row>
    <row r="78" spans="3:37">
      <c r="D78" s="4" t="s">
        <v>120</v>
      </c>
      <c r="E78" s="15">
        <v>3</v>
      </c>
      <c r="F78" s="15">
        <v>3</v>
      </c>
      <c r="G78" s="15">
        <v>3</v>
      </c>
      <c r="H78" s="15">
        <v>6</v>
      </c>
      <c r="I78" s="15">
        <v>3</v>
      </c>
      <c r="J78" s="15">
        <v>3</v>
      </c>
      <c r="K78" s="15">
        <v>0</v>
      </c>
      <c r="L78" s="15">
        <v>3</v>
      </c>
      <c r="M78" s="15">
        <v>3</v>
      </c>
      <c r="N78" s="15">
        <v>3</v>
      </c>
      <c r="O78" s="15">
        <v>6</v>
      </c>
      <c r="P78" s="15">
        <v>6</v>
      </c>
      <c r="Q78" s="15">
        <v>3</v>
      </c>
      <c r="R78" s="15">
        <v>6</v>
      </c>
      <c r="S78" s="15">
        <v>6</v>
      </c>
      <c r="T78" s="15">
        <v>0</v>
      </c>
      <c r="U78" s="15">
        <v>3</v>
      </c>
      <c r="V78" s="15">
        <v>3</v>
      </c>
      <c r="W78" s="15">
        <v>3</v>
      </c>
      <c r="X78" s="15">
        <v>0</v>
      </c>
      <c r="Y78" s="15">
        <v>3</v>
      </c>
      <c r="Z78" s="15">
        <v>3</v>
      </c>
      <c r="AA78" s="15">
        <v>3</v>
      </c>
      <c r="AD78" s="15"/>
      <c r="AE78" s="15"/>
      <c r="AF78" s="15"/>
      <c r="AG78" s="15"/>
      <c r="AH78" s="15"/>
      <c r="AI78" s="15"/>
      <c r="AJ78" s="15"/>
      <c r="AK78" s="15"/>
    </row>
    <row r="79" spans="3:37">
      <c r="D79" s="4" t="s">
        <v>121</v>
      </c>
      <c r="E79" s="15">
        <v>3</v>
      </c>
      <c r="F79" s="15" t="s">
        <v>116</v>
      </c>
      <c r="G79" s="15" t="s">
        <v>116</v>
      </c>
      <c r="H79" s="15">
        <v>0</v>
      </c>
      <c r="I79" s="15" t="s">
        <v>116</v>
      </c>
      <c r="J79" s="15" t="s">
        <v>116</v>
      </c>
      <c r="K79" s="15" t="s">
        <v>116</v>
      </c>
      <c r="L79" s="15" t="s">
        <v>116</v>
      </c>
      <c r="M79" s="15" t="s">
        <v>116</v>
      </c>
      <c r="N79" s="15">
        <v>3</v>
      </c>
      <c r="O79" s="15">
        <v>3</v>
      </c>
      <c r="P79" s="15" t="s">
        <v>116</v>
      </c>
      <c r="Q79" s="15">
        <v>0</v>
      </c>
      <c r="R79" s="15">
        <v>0</v>
      </c>
      <c r="S79" s="15">
        <v>3</v>
      </c>
      <c r="T79" s="15">
        <v>0</v>
      </c>
      <c r="U79" s="15" t="s">
        <v>116</v>
      </c>
      <c r="V79" s="15">
        <v>3</v>
      </c>
      <c r="W79" s="15" t="s">
        <v>116</v>
      </c>
      <c r="X79" s="15">
        <v>0</v>
      </c>
      <c r="Y79" s="15">
        <v>0</v>
      </c>
      <c r="Z79" s="15">
        <v>0</v>
      </c>
      <c r="AA79" s="15">
        <v>0</v>
      </c>
      <c r="AD79" s="15"/>
      <c r="AE79" s="15"/>
      <c r="AF79" s="15"/>
      <c r="AG79" s="15"/>
      <c r="AH79" s="15"/>
      <c r="AI79" s="15"/>
      <c r="AJ79" s="15"/>
      <c r="AK79" s="15"/>
    </row>
    <row r="80" spans="3:37" ht="28">
      <c r="C80" s="4" t="s">
        <v>278</v>
      </c>
      <c r="D80" s="4" t="s">
        <v>29</v>
      </c>
      <c r="E80" s="15">
        <v>12</v>
      </c>
      <c r="F80" s="15">
        <v>15</v>
      </c>
      <c r="G80" s="15">
        <v>18</v>
      </c>
      <c r="H80" s="15">
        <v>24</v>
      </c>
      <c r="I80" s="15">
        <v>18</v>
      </c>
      <c r="J80" s="15">
        <v>15</v>
      </c>
      <c r="K80" s="15">
        <v>24</v>
      </c>
      <c r="L80" s="15">
        <v>36</v>
      </c>
      <c r="M80" s="15">
        <v>42</v>
      </c>
      <c r="N80" s="15">
        <v>15</v>
      </c>
      <c r="O80" s="15">
        <v>18</v>
      </c>
      <c r="P80" s="15">
        <v>48</v>
      </c>
      <c r="Q80" s="15">
        <v>27</v>
      </c>
      <c r="R80" s="15">
        <v>24</v>
      </c>
      <c r="S80" s="15">
        <v>27</v>
      </c>
      <c r="T80" s="15">
        <v>36</v>
      </c>
      <c r="U80" s="15">
        <v>30</v>
      </c>
      <c r="V80" s="15">
        <v>36</v>
      </c>
      <c r="W80" s="15">
        <v>42</v>
      </c>
      <c r="X80" s="15">
        <v>48</v>
      </c>
      <c r="Y80" s="15">
        <v>72</v>
      </c>
      <c r="Z80" s="15">
        <v>105</v>
      </c>
      <c r="AA80" s="15">
        <v>111</v>
      </c>
      <c r="AD80" s="15"/>
      <c r="AE80" s="15"/>
      <c r="AF80" s="15"/>
      <c r="AG80" s="15"/>
      <c r="AH80" s="15"/>
      <c r="AI80" s="15"/>
      <c r="AJ80" s="15"/>
      <c r="AK80" s="15"/>
    </row>
    <row r="81" spans="2:37">
      <c r="D81" s="4" t="s">
        <v>120</v>
      </c>
      <c r="E81" s="15">
        <v>3</v>
      </c>
      <c r="F81" s="15">
        <v>6</v>
      </c>
      <c r="G81" s="15">
        <v>9</v>
      </c>
      <c r="H81" s="15">
        <v>12</v>
      </c>
      <c r="I81" s="15">
        <v>12</v>
      </c>
      <c r="J81" s="15">
        <v>9</v>
      </c>
      <c r="K81" s="15">
        <v>6</v>
      </c>
      <c r="L81" s="15">
        <v>9</v>
      </c>
      <c r="M81" s="15">
        <v>15</v>
      </c>
      <c r="N81" s="15">
        <v>6</v>
      </c>
      <c r="O81" s="15">
        <v>6</v>
      </c>
      <c r="P81" s="15">
        <v>21</v>
      </c>
      <c r="Q81" s="15">
        <v>12</v>
      </c>
      <c r="R81" s="15">
        <v>12</v>
      </c>
      <c r="S81" s="15">
        <v>15</v>
      </c>
      <c r="T81" s="15">
        <v>12</v>
      </c>
      <c r="U81" s="15">
        <v>12</v>
      </c>
      <c r="V81" s="15">
        <v>12</v>
      </c>
      <c r="W81" s="15">
        <v>18</v>
      </c>
      <c r="X81" s="15">
        <v>21</v>
      </c>
      <c r="Y81" s="15">
        <v>27</v>
      </c>
      <c r="Z81" s="15">
        <v>39</v>
      </c>
      <c r="AA81" s="15">
        <v>39</v>
      </c>
      <c r="AD81" s="15"/>
      <c r="AE81" s="15"/>
      <c r="AF81" s="15"/>
      <c r="AG81" s="15"/>
      <c r="AH81" s="15"/>
      <c r="AI81" s="15"/>
      <c r="AJ81" s="15"/>
      <c r="AK81" s="15"/>
    </row>
    <row r="82" spans="2:37">
      <c r="D82" s="4" t="s">
        <v>121</v>
      </c>
      <c r="E82" s="15">
        <v>6</v>
      </c>
      <c r="F82" s="15">
        <v>6</v>
      </c>
      <c r="G82" s="15">
        <v>9</v>
      </c>
      <c r="H82" s="15">
        <v>12</v>
      </c>
      <c r="I82" s="15">
        <v>6</v>
      </c>
      <c r="J82" s="15">
        <v>6</v>
      </c>
      <c r="K82" s="15">
        <v>15</v>
      </c>
      <c r="L82" s="15">
        <v>27</v>
      </c>
      <c r="M82" s="15">
        <v>27</v>
      </c>
      <c r="N82" s="15">
        <v>9</v>
      </c>
      <c r="O82" s="15">
        <v>9</v>
      </c>
      <c r="P82" s="15">
        <v>30</v>
      </c>
      <c r="Q82" s="15">
        <v>18</v>
      </c>
      <c r="R82" s="15">
        <v>12</v>
      </c>
      <c r="S82" s="15">
        <v>12</v>
      </c>
      <c r="T82" s="15">
        <v>21</v>
      </c>
      <c r="U82" s="15">
        <v>18</v>
      </c>
      <c r="V82" s="15">
        <v>24</v>
      </c>
      <c r="W82" s="15">
        <v>24</v>
      </c>
      <c r="X82" s="15">
        <v>27</v>
      </c>
      <c r="Y82" s="15">
        <v>48</v>
      </c>
      <c r="Z82" s="15">
        <v>69</v>
      </c>
      <c r="AA82" s="15">
        <v>72</v>
      </c>
      <c r="AD82" s="15"/>
      <c r="AE82" s="15"/>
      <c r="AF82" s="15"/>
      <c r="AG82" s="15"/>
      <c r="AH82" s="15"/>
      <c r="AI82" s="15"/>
      <c r="AJ82" s="15"/>
      <c r="AK82" s="15"/>
    </row>
    <row r="83" spans="2:37" s="23" customFormat="1">
      <c r="D83" s="47"/>
      <c r="E83" s="23">
        <v>1992</v>
      </c>
      <c r="F83" s="23">
        <v>1993</v>
      </c>
      <c r="G83" s="23">
        <v>1994</v>
      </c>
      <c r="H83" s="23">
        <v>1995</v>
      </c>
      <c r="I83" s="23">
        <v>1996</v>
      </c>
      <c r="J83" s="23">
        <v>1997</v>
      </c>
      <c r="K83" s="23">
        <v>1998</v>
      </c>
      <c r="L83" s="23">
        <v>1999</v>
      </c>
      <c r="M83" s="23">
        <v>2000</v>
      </c>
      <c r="N83" s="23">
        <v>2001</v>
      </c>
      <c r="O83" s="23">
        <v>2002</v>
      </c>
      <c r="P83" s="23">
        <v>2003</v>
      </c>
      <c r="Q83" s="23">
        <v>2004</v>
      </c>
      <c r="R83" s="23">
        <v>2005</v>
      </c>
      <c r="S83" s="23">
        <v>2006</v>
      </c>
      <c r="T83" s="23">
        <v>2007</v>
      </c>
      <c r="U83" s="23">
        <v>2008</v>
      </c>
      <c r="V83" s="23">
        <v>2009</v>
      </c>
      <c r="W83" s="23">
        <v>2010</v>
      </c>
      <c r="X83" s="23">
        <v>2011</v>
      </c>
      <c r="Y83" s="23">
        <v>2012</v>
      </c>
      <c r="Z83" s="23">
        <v>2013</v>
      </c>
      <c r="AA83" s="23">
        <v>2014</v>
      </c>
      <c r="AD83" s="15"/>
      <c r="AE83" s="15"/>
      <c r="AF83" s="15"/>
      <c r="AG83" s="15"/>
      <c r="AH83" s="15"/>
      <c r="AI83" s="15"/>
      <c r="AJ83" s="15"/>
      <c r="AK83" s="15"/>
    </row>
    <row r="84" spans="2:37" s="23" customFormat="1">
      <c r="B84" s="23" t="s">
        <v>62</v>
      </c>
      <c r="C84" s="47" t="s">
        <v>2</v>
      </c>
      <c r="D84" s="47" t="s">
        <v>266</v>
      </c>
      <c r="E84" s="48">
        <f t="shared" ref="E84:V84" si="0">E6/E4*100</f>
        <v>47.823402284655756</v>
      </c>
      <c r="F84" s="48">
        <f t="shared" si="0"/>
        <v>48.609309698803862</v>
      </c>
      <c r="G84" s="48">
        <f t="shared" si="0"/>
        <v>48.809356065943355</v>
      </c>
      <c r="H84" s="48">
        <f t="shared" si="0"/>
        <v>50.386290209299055</v>
      </c>
      <c r="I84" s="48">
        <f t="shared" si="0"/>
        <v>50.932368494294465</v>
      </c>
      <c r="J84" s="48">
        <f t="shared" si="0"/>
        <v>50.928792569659443</v>
      </c>
      <c r="K84" s="48">
        <f t="shared" si="0"/>
        <v>52.274584581857809</v>
      </c>
      <c r="L84" s="48">
        <f t="shared" si="0"/>
        <v>51.798375660693566</v>
      </c>
      <c r="M84" s="48">
        <f t="shared" si="0"/>
        <v>52.984150569588905</v>
      </c>
      <c r="N84" s="48">
        <f t="shared" si="0"/>
        <v>52.304175189507887</v>
      </c>
      <c r="O84" s="48">
        <f t="shared" si="0"/>
        <v>52.568044641840338</v>
      </c>
      <c r="P84" s="48">
        <f t="shared" si="0"/>
        <v>52.107438016528931</v>
      </c>
      <c r="Q84" s="48">
        <f t="shared" si="0"/>
        <v>51.798892988929893</v>
      </c>
      <c r="R84" s="48">
        <f t="shared" si="0"/>
        <v>51.913919413919416</v>
      </c>
      <c r="S84" s="48">
        <f t="shared" si="0"/>
        <v>53.077806235096702</v>
      </c>
      <c r="T84" s="48">
        <f t="shared" si="0"/>
        <v>53.917685551920094</v>
      </c>
      <c r="U84" s="48">
        <f t="shared" si="0"/>
        <v>54.700926003170103</v>
      </c>
      <c r="V84" s="48">
        <f t="shared" si="0"/>
        <v>55.505161088520481</v>
      </c>
      <c r="W84" s="48">
        <f t="shared" ref="W84:AA84" si="1">W6/W4*100</f>
        <v>55.446271285965942</v>
      </c>
      <c r="X84" s="48">
        <f t="shared" si="1"/>
        <v>55.464636402447695</v>
      </c>
      <c r="Y84" s="48">
        <f t="shared" si="1"/>
        <v>55.289139633286325</v>
      </c>
      <c r="Z84" s="48">
        <f t="shared" si="1"/>
        <v>55.463704469129425</v>
      </c>
      <c r="AA84" s="48">
        <f t="shared" si="1"/>
        <v>55.203648175912043</v>
      </c>
    </row>
    <row r="85" spans="2:37">
      <c r="D85" s="4" t="s">
        <v>123</v>
      </c>
      <c r="E85" s="20">
        <f t="shared" ref="E85:V85" si="2">E9/E7*100</f>
        <v>69.259962049335869</v>
      </c>
      <c r="F85" s="20">
        <f t="shared" si="2"/>
        <v>70.12411347517731</v>
      </c>
      <c r="G85" s="20">
        <f t="shared" si="2"/>
        <v>70.593779453345888</v>
      </c>
      <c r="H85" s="20">
        <f t="shared" si="2"/>
        <v>72.188317349607672</v>
      </c>
      <c r="I85" s="20">
        <f t="shared" si="2"/>
        <v>73.818525519848777</v>
      </c>
      <c r="J85" s="20">
        <f t="shared" si="2"/>
        <v>71.789883268482484</v>
      </c>
      <c r="K85" s="20">
        <f t="shared" si="2"/>
        <v>74.260355029585796</v>
      </c>
      <c r="L85" s="20">
        <f t="shared" si="2"/>
        <v>72.451790633608809</v>
      </c>
      <c r="M85" s="20">
        <f t="shared" si="2"/>
        <v>73.00177619893428</v>
      </c>
      <c r="N85" s="20">
        <f t="shared" si="2"/>
        <v>73.838383838383834</v>
      </c>
      <c r="O85" s="20">
        <f t="shared" si="2"/>
        <v>73.91304347826086</v>
      </c>
      <c r="P85" s="20">
        <f t="shared" si="2"/>
        <v>74.403669724770637</v>
      </c>
      <c r="Q85" s="20">
        <f t="shared" si="2"/>
        <v>73.834832379394939</v>
      </c>
      <c r="R85" s="20">
        <f t="shared" si="2"/>
        <v>71.46443514644352</v>
      </c>
      <c r="S85" s="20">
        <f t="shared" si="2"/>
        <v>72.432024169184288</v>
      </c>
      <c r="T85" s="20">
        <f t="shared" si="2"/>
        <v>75.938189845474611</v>
      </c>
      <c r="U85" s="20">
        <f t="shared" si="2"/>
        <v>74.508320726172457</v>
      </c>
      <c r="V85" s="20">
        <f t="shared" si="2"/>
        <v>76.6348273328435</v>
      </c>
      <c r="W85" s="20">
        <f t="shared" ref="W85:Z85" si="3">W9/W7*100</f>
        <v>74.915938130464028</v>
      </c>
      <c r="X85" s="20">
        <f t="shared" si="3"/>
        <v>75.379537953795378</v>
      </c>
      <c r="Y85" s="20">
        <f t="shared" si="3"/>
        <v>77.319587628865989</v>
      </c>
      <c r="Z85" s="20">
        <f t="shared" si="3"/>
        <v>75.351681957186543</v>
      </c>
      <c r="AA85" s="20">
        <f t="shared" ref="AA85" si="4">AA9/AA7*100</f>
        <v>75.291948371235407</v>
      </c>
    </row>
    <row r="86" spans="2:37" ht="28">
      <c r="D86" s="4" t="s">
        <v>269</v>
      </c>
      <c r="E86" s="20">
        <f t="shared" ref="E86:V86" si="5">E12/E10*100</f>
        <v>59.090909090909093</v>
      </c>
      <c r="F86" s="20">
        <f t="shared" si="5"/>
        <v>59.615384615384613</v>
      </c>
      <c r="G86" s="20">
        <f t="shared" si="5"/>
        <v>59.090909090909093</v>
      </c>
      <c r="H86" s="20">
        <f t="shared" si="5"/>
        <v>62.962962962962962</v>
      </c>
      <c r="I86" s="20">
        <f t="shared" si="5"/>
        <v>58.82352941176471</v>
      </c>
      <c r="J86" s="20">
        <f t="shared" si="5"/>
        <v>63.742690058479532</v>
      </c>
      <c r="K86" s="20">
        <f t="shared" si="5"/>
        <v>60.122699386503065</v>
      </c>
      <c r="L86" s="20">
        <f t="shared" si="5"/>
        <v>63.31360946745562</v>
      </c>
      <c r="M86" s="20">
        <f t="shared" si="5"/>
        <v>61.581920903954803</v>
      </c>
      <c r="N86" s="20">
        <f t="shared" si="5"/>
        <v>66.480446927374302</v>
      </c>
      <c r="O86" s="20">
        <f t="shared" si="5"/>
        <v>62.962962962962962</v>
      </c>
      <c r="P86" s="20">
        <f t="shared" si="5"/>
        <v>66.04651162790698</v>
      </c>
      <c r="Q86" s="20">
        <f t="shared" si="5"/>
        <v>57.674418604651166</v>
      </c>
      <c r="R86" s="20">
        <f t="shared" si="5"/>
        <v>60.816326530612244</v>
      </c>
      <c r="S86" s="20">
        <f t="shared" si="5"/>
        <v>61.065573770491795</v>
      </c>
      <c r="T86" s="20">
        <f t="shared" si="5"/>
        <v>62.637362637362635</v>
      </c>
      <c r="U86" s="20">
        <f t="shared" si="5"/>
        <v>65.60283687943263</v>
      </c>
      <c r="V86" s="20">
        <f t="shared" si="5"/>
        <v>61.688311688311693</v>
      </c>
      <c r="W86" s="20">
        <f t="shared" ref="W86:Z86" si="6">W12/W10*100</f>
        <v>64.265129682997113</v>
      </c>
      <c r="X86" s="20">
        <f t="shared" si="6"/>
        <v>61.344537815126053</v>
      </c>
      <c r="Y86" s="20">
        <f t="shared" si="6"/>
        <v>60.224089635854341</v>
      </c>
      <c r="Z86" s="20">
        <f t="shared" si="6"/>
        <v>61.351351351351347</v>
      </c>
      <c r="AA86" s="20">
        <f t="shared" ref="AA86" si="7">AA12/AA10*100</f>
        <v>62.005277044854878</v>
      </c>
    </row>
    <row r="87" spans="2:37">
      <c r="D87" s="4" t="s">
        <v>125</v>
      </c>
      <c r="E87" s="20">
        <f t="shared" ref="E87:V87" si="8">E15/E13*100</f>
        <v>51.908396946564885</v>
      </c>
      <c r="F87" s="20">
        <f t="shared" si="8"/>
        <v>53.277545327754524</v>
      </c>
      <c r="G87" s="20">
        <f t="shared" si="8"/>
        <v>53.297442799461649</v>
      </c>
      <c r="H87" s="20">
        <f t="shared" si="8"/>
        <v>53.716690042075733</v>
      </c>
      <c r="I87" s="20">
        <f t="shared" si="8"/>
        <v>53.615279672578438</v>
      </c>
      <c r="J87" s="20">
        <f t="shared" si="8"/>
        <v>53.102453102453104</v>
      </c>
      <c r="K87" s="20">
        <f t="shared" si="8"/>
        <v>55.857142857142861</v>
      </c>
      <c r="L87" s="20">
        <f t="shared" si="8"/>
        <v>54.785020804438275</v>
      </c>
      <c r="M87" s="20">
        <f t="shared" si="8"/>
        <v>58.333333333333336</v>
      </c>
      <c r="N87" s="20">
        <f t="shared" si="8"/>
        <v>57.703927492447129</v>
      </c>
      <c r="O87" s="20">
        <f t="shared" si="8"/>
        <v>56.666666666666664</v>
      </c>
      <c r="P87" s="20">
        <f t="shared" si="8"/>
        <v>57.563025210084028</v>
      </c>
      <c r="Q87" s="20">
        <f t="shared" si="8"/>
        <v>57.459207459207462</v>
      </c>
      <c r="R87" s="20">
        <f t="shared" si="8"/>
        <v>57.789613848202393</v>
      </c>
      <c r="S87" s="20">
        <f t="shared" si="8"/>
        <v>59</v>
      </c>
      <c r="T87" s="20">
        <f t="shared" si="8"/>
        <v>55.737704918032783</v>
      </c>
      <c r="U87" s="20">
        <f t="shared" si="8"/>
        <v>57.241379310344833</v>
      </c>
      <c r="V87" s="20">
        <f t="shared" si="8"/>
        <v>57.894736842105267</v>
      </c>
      <c r="W87" s="20">
        <f t="shared" ref="W87:Z87" si="9">W15/W13*100</f>
        <v>57.603092783505147</v>
      </c>
      <c r="X87" s="20">
        <f t="shared" si="9"/>
        <v>58.176943699731908</v>
      </c>
      <c r="Y87" s="20">
        <f t="shared" si="9"/>
        <v>58.704453441295549</v>
      </c>
      <c r="Z87" s="20">
        <f t="shared" si="9"/>
        <v>57.771260997067451</v>
      </c>
      <c r="AA87" s="20">
        <f t="shared" ref="AA87" si="10">AA15/AA13*100</f>
        <v>57.702702702702702</v>
      </c>
    </row>
    <row r="88" spans="2:37">
      <c r="D88" s="4" t="s">
        <v>270</v>
      </c>
      <c r="E88" s="20">
        <f t="shared" ref="E88:V88" si="11">E18/E16*100</f>
        <v>52.243958573072504</v>
      </c>
      <c r="F88" s="20">
        <f t="shared" si="11"/>
        <v>52.24191866527633</v>
      </c>
      <c r="G88" s="20">
        <f t="shared" si="11"/>
        <v>53.951527924130659</v>
      </c>
      <c r="H88" s="20">
        <f t="shared" si="11"/>
        <v>53.191489361702125</v>
      </c>
      <c r="I88" s="20">
        <f t="shared" si="11"/>
        <v>55.512572533849124</v>
      </c>
      <c r="J88" s="20">
        <f t="shared" si="11"/>
        <v>55.820895522388057</v>
      </c>
      <c r="K88" s="20">
        <f t="shared" si="11"/>
        <v>57.884796978281393</v>
      </c>
      <c r="L88" s="20">
        <f t="shared" si="11"/>
        <v>58.89328063241107</v>
      </c>
      <c r="M88" s="20">
        <f t="shared" si="11"/>
        <v>59.750240153698364</v>
      </c>
      <c r="N88" s="20">
        <f t="shared" si="11"/>
        <v>60.533333333333331</v>
      </c>
      <c r="O88" s="20">
        <f t="shared" si="11"/>
        <v>60.680851063829792</v>
      </c>
      <c r="P88" s="20">
        <f t="shared" si="11"/>
        <v>61.989205859676176</v>
      </c>
      <c r="Q88" s="20">
        <f t="shared" si="11"/>
        <v>62.641509433962263</v>
      </c>
      <c r="R88" s="20">
        <f t="shared" si="11"/>
        <v>62.913441238564396</v>
      </c>
      <c r="S88" s="20">
        <f t="shared" si="11"/>
        <v>62.760942760942761</v>
      </c>
      <c r="T88" s="20">
        <f t="shared" si="11"/>
        <v>63.454075032341528</v>
      </c>
      <c r="U88" s="20">
        <f t="shared" si="11"/>
        <v>63.866584311303278</v>
      </c>
      <c r="V88" s="20">
        <f t="shared" si="11"/>
        <v>64.416159380188148</v>
      </c>
      <c r="W88" s="20">
        <f t="shared" ref="W88:Z88" si="12">W18/W16*100</f>
        <v>64.112050739957709</v>
      </c>
      <c r="X88" s="20">
        <f t="shared" si="12"/>
        <v>64.511352418558729</v>
      </c>
      <c r="Y88" s="20">
        <f t="shared" si="12"/>
        <v>64.174757281553397</v>
      </c>
      <c r="Z88" s="20">
        <f t="shared" si="12"/>
        <v>64.98812351543944</v>
      </c>
      <c r="AA88" s="20">
        <f t="shared" ref="AA88" si="13">AA18/AA16*100</f>
        <v>65.19677572309152</v>
      </c>
    </row>
    <row r="89" spans="2:37" ht="28">
      <c r="D89" s="4" t="s">
        <v>271</v>
      </c>
      <c r="E89" s="20">
        <f t="shared" ref="E89:V89" si="14">E21/E19*100</f>
        <v>40.141297366730896</v>
      </c>
      <c r="F89" s="20">
        <f t="shared" si="14"/>
        <v>40.282035561005522</v>
      </c>
      <c r="G89" s="20">
        <f t="shared" si="14"/>
        <v>40.245327102803742</v>
      </c>
      <c r="H89" s="20">
        <f t="shared" si="14"/>
        <v>42.342892007321538</v>
      </c>
      <c r="I89" s="20">
        <f t="shared" si="14"/>
        <v>42.593659942363111</v>
      </c>
      <c r="J89" s="20">
        <f t="shared" si="14"/>
        <v>43.357829282080274</v>
      </c>
      <c r="K89" s="20">
        <f t="shared" si="14"/>
        <v>43.616466909848874</v>
      </c>
      <c r="L89" s="20">
        <f t="shared" si="14"/>
        <v>42.877358490566039</v>
      </c>
      <c r="M89" s="20">
        <f t="shared" si="14"/>
        <v>44.449134655972983</v>
      </c>
      <c r="N89" s="20">
        <f t="shared" si="14"/>
        <v>42.789968652037622</v>
      </c>
      <c r="O89" s="20">
        <f t="shared" si="14"/>
        <v>43.444530643910007</v>
      </c>
      <c r="P89" s="20">
        <f t="shared" si="14"/>
        <v>42.417889587700905</v>
      </c>
      <c r="Q89" s="20">
        <f t="shared" si="14"/>
        <v>42.931776275353414</v>
      </c>
      <c r="R89" s="20">
        <f t="shared" si="14"/>
        <v>42.402826855123678</v>
      </c>
      <c r="S89" s="20">
        <f t="shared" si="14"/>
        <v>43.519999999999996</v>
      </c>
      <c r="T89" s="20">
        <f t="shared" si="14"/>
        <v>44.069315805198684</v>
      </c>
      <c r="U89" s="20">
        <f t="shared" si="14"/>
        <v>44.822485207100591</v>
      </c>
      <c r="V89" s="20">
        <f t="shared" si="14"/>
        <v>45.612073784237005</v>
      </c>
      <c r="W89" s="20">
        <f t="shared" ref="W89:Z89" si="15">W21/W19*100</f>
        <v>46.723426212590297</v>
      </c>
      <c r="X89" s="20">
        <f t="shared" si="15"/>
        <v>47.094801223241589</v>
      </c>
      <c r="Y89" s="20">
        <f t="shared" si="15"/>
        <v>47.143204473620223</v>
      </c>
      <c r="Z89" s="20">
        <f t="shared" si="15"/>
        <v>47.555555555555557</v>
      </c>
      <c r="AA89" s="20">
        <f t="shared" ref="AA89" si="16">AA21/AA19*100</f>
        <v>49.194630872483216</v>
      </c>
    </row>
    <row r="90" spans="2:37">
      <c r="D90" s="4" t="s">
        <v>272</v>
      </c>
      <c r="E90" s="20">
        <f t="shared" ref="E90:V90" si="17">E24/E22*100</f>
        <v>39.080459770114942</v>
      </c>
      <c r="F90" s="20">
        <f t="shared" si="17"/>
        <v>40.290381125226858</v>
      </c>
      <c r="G90" s="20">
        <f t="shared" si="17"/>
        <v>42.829076620825148</v>
      </c>
      <c r="H90" s="20">
        <f t="shared" si="17"/>
        <v>41.240875912408761</v>
      </c>
      <c r="I90" s="20">
        <f t="shared" si="17"/>
        <v>45.293072824156305</v>
      </c>
      <c r="J90" s="20">
        <f t="shared" si="17"/>
        <v>45.438898450946645</v>
      </c>
      <c r="K90" s="20">
        <f t="shared" si="17"/>
        <v>48.122866894197955</v>
      </c>
      <c r="L90" s="20">
        <f t="shared" si="17"/>
        <v>47.260273972602739</v>
      </c>
      <c r="M90" s="20">
        <f t="shared" si="17"/>
        <v>48.080133555926544</v>
      </c>
      <c r="N90" s="20">
        <f t="shared" si="17"/>
        <v>51.166407465007779</v>
      </c>
      <c r="O90" s="20">
        <f t="shared" si="17"/>
        <v>53.846153846153847</v>
      </c>
      <c r="P90" s="20">
        <f t="shared" si="17"/>
        <v>52.016689847009737</v>
      </c>
      <c r="Q90" s="20">
        <f t="shared" si="17"/>
        <v>53.225806451612897</v>
      </c>
      <c r="R90" s="20">
        <f t="shared" si="17"/>
        <v>55.35248041775457</v>
      </c>
      <c r="S90" s="20">
        <f t="shared" si="17"/>
        <v>55.568720379146917</v>
      </c>
      <c r="T90" s="20">
        <f t="shared" si="17"/>
        <v>54.500000000000007</v>
      </c>
      <c r="U90" s="20">
        <f t="shared" si="17"/>
        <v>53.349282296650713</v>
      </c>
      <c r="V90" s="20">
        <f t="shared" si="17"/>
        <v>55.210643015521065</v>
      </c>
      <c r="W90" s="20">
        <f t="shared" ref="W90:Z90" si="18">W24/W22*100</f>
        <v>55.336787564766844</v>
      </c>
      <c r="X90" s="20">
        <f t="shared" si="18"/>
        <v>54.647599591419812</v>
      </c>
      <c r="Y90" s="20">
        <f t="shared" si="18"/>
        <v>52.253116011505277</v>
      </c>
      <c r="Z90" s="20">
        <f t="shared" si="18"/>
        <v>54.662698412698404</v>
      </c>
      <c r="AA90" s="20">
        <f t="shared" ref="AA90" si="19">AA24/AA22*100</f>
        <v>52.279340446168767</v>
      </c>
    </row>
    <row r="91" spans="2:37" ht="28">
      <c r="D91" s="4" t="s">
        <v>273</v>
      </c>
      <c r="E91" s="20">
        <f t="shared" ref="E91:V91" si="20">E27/E25*100</f>
        <v>46</v>
      </c>
      <c r="F91" s="20">
        <f t="shared" si="20"/>
        <v>47.411444141689373</v>
      </c>
      <c r="G91" s="20">
        <f t="shared" si="20"/>
        <v>44.715447154471541</v>
      </c>
      <c r="H91" s="20">
        <f t="shared" si="20"/>
        <v>45.479452054794521</v>
      </c>
      <c r="I91" s="20">
        <f t="shared" si="20"/>
        <v>46.649484536082475</v>
      </c>
      <c r="J91" s="20">
        <f t="shared" si="20"/>
        <v>44.475920679886691</v>
      </c>
      <c r="K91" s="20">
        <f t="shared" si="20"/>
        <v>46.153846153846153</v>
      </c>
      <c r="L91" s="20">
        <f t="shared" si="20"/>
        <v>40.54054054054054</v>
      </c>
      <c r="M91" s="20">
        <f t="shared" si="20"/>
        <v>43.342036553524807</v>
      </c>
      <c r="N91" s="20">
        <f t="shared" si="20"/>
        <v>43.165467625899282</v>
      </c>
      <c r="O91" s="20">
        <f t="shared" si="20"/>
        <v>43.283582089552233</v>
      </c>
      <c r="P91" s="20">
        <f t="shared" si="20"/>
        <v>44.962686567164177</v>
      </c>
      <c r="Q91" s="20">
        <f t="shared" si="20"/>
        <v>43.902439024390247</v>
      </c>
      <c r="R91" s="20">
        <f t="shared" si="20"/>
        <v>40.406976744186046</v>
      </c>
      <c r="S91" s="20">
        <f t="shared" si="20"/>
        <v>42.180774748923959</v>
      </c>
      <c r="T91" s="20">
        <f t="shared" si="20"/>
        <v>40.12251148545176</v>
      </c>
      <c r="U91" s="20">
        <f t="shared" si="20"/>
        <v>43.778801843317972</v>
      </c>
      <c r="V91" s="20">
        <f t="shared" si="20"/>
        <v>41.896024464831804</v>
      </c>
      <c r="W91" s="20">
        <f t="shared" ref="W91:Z91" si="21">W27/W25*100</f>
        <v>42.127659574468083</v>
      </c>
      <c r="X91" s="20">
        <f t="shared" si="21"/>
        <v>43.548387096774192</v>
      </c>
      <c r="Y91" s="20">
        <f t="shared" si="21"/>
        <v>40.998685939553219</v>
      </c>
      <c r="Z91" s="20">
        <f t="shared" si="21"/>
        <v>43.227326266195526</v>
      </c>
      <c r="AA91" s="20">
        <f t="shared" ref="AA91" si="22">AA27/AA25*100</f>
        <v>43.556085918854414</v>
      </c>
    </row>
    <row r="92" spans="2:37" ht="28">
      <c r="D92" s="4" t="s">
        <v>274</v>
      </c>
      <c r="E92" s="20">
        <f t="shared" ref="E92:V92" si="23">E30/E28*100</f>
        <v>18.446601941747574</v>
      </c>
      <c r="F92" s="20">
        <f t="shared" si="23"/>
        <v>18.375499334221036</v>
      </c>
      <c r="G92" s="20">
        <f t="shared" si="23"/>
        <v>21.367521367521366</v>
      </c>
      <c r="H92" s="20">
        <f t="shared" si="23"/>
        <v>22.721598002496879</v>
      </c>
      <c r="I92" s="20">
        <f t="shared" si="23"/>
        <v>23.918575063613233</v>
      </c>
      <c r="J92" s="20">
        <f t="shared" si="23"/>
        <v>25</v>
      </c>
      <c r="K92" s="20">
        <f t="shared" si="23"/>
        <v>25.581395348837212</v>
      </c>
      <c r="L92" s="20">
        <f t="shared" si="23"/>
        <v>26.086956521739129</v>
      </c>
      <c r="M92" s="20">
        <f t="shared" si="23"/>
        <v>28.944099378881987</v>
      </c>
      <c r="N92" s="20">
        <f t="shared" si="23"/>
        <v>28.222996515679444</v>
      </c>
      <c r="O92" s="20">
        <f t="shared" si="23"/>
        <v>27.254707631318137</v>
      </c>
      <c r="P92" s="20">
        <f t="shared" si="23"/>
        <v>27.287716405605934</v>
      </c>
      <c r="Q92" s="20">
        <f t="shared" si="23"/>
        <v>27.548209366391184</v>
      </c>
      <c r="R92" s="20">
        <f t="shared" si="23"/>
        <v>28.364116094986809</v>
      </c>
      <c r="S92" s="20">
        <f t="shared" si="23"/>
        <v>27.623561272850374</v>
      </c>
      <c r="T92" s="20">
        <f t="shared" si="23"/>
        <v>29.59112959112959</v>
      </c>
      <c r="U92" s="20">
        <f t="shared" si="23"/>
        <v>28.411476557032888</v>
      </c>
      <c r="V92" s="20">
        <f t="shared" si="23"/>
        <v>28.047182175622542</v>
      </c>
      <c r="W92" s="20">
        <f t="shared" ref="W92:Z92" si="24">W30/W28*100</f>
        <v>28.65030674846626</v>
      </c>
      <c r="X92" s="20">
        <f t="shared" si="24"/>
        <v>28.376844494892168</v>
      </c>
      <c r="Y92" s="20">
        <f t="shared" si="24"/>
        <v>27.760891590678828</v>
      </c>
      <c r="Z92" s="20">
        <f t="shared" si="24"/>
        <v>28.664799253034545</v>
      </c>
      <c r="AA92" s="20">
        <f t="shared" ref="AA92" si="25">AA30/AA28*100</f>
        <v>27.939262472885034</v>
      </c>
    </row>
    <row r="93" spans="2:37" ht="28">
      <c r="D93" s="4" t="s">
        <v>275</v>
      </c>
      <c r="E93" s="20">
        <f t="shared" ref="E93:V93" si="26">E33/E31*100</f>
        <v>41.988950276243095</v>
      </c>
      <c r="F93" s="20">
        <f t="shared" si="26"/>
        <v>42.1875</v>
      </c>
      <c r="G93" s="20">
        <f t="shared" si="26"/>
        <v>38.20754716981132</v>
      </c>
      <c r="H93" s="20">
        <f t="shared" si="26"/>
        <v>44.711538461538467</v>
      </c>
      <c r="I93" s="20">
        <f t="shared" si="26"/>
        <v>45.91836734693878</v>
      </c>
      <c r="J93" s="20">
        <f t="shared" si="26"/>
        <v>45.161290322580641</v>
      </c>
      <c r="K93" s="20">
        <f t="shared" si="26"/>
        <v>53.005464480874323</v>
      </c>
      <c r="L93" s="20">
        <f t="shared" si="26"/>
        <v>54.112554112554115</v>
      </c>
      <c r="M93" s="20">
        <f t="shared" si="26"/>
        <v>53.515625</v>
      </c>
      <c r="N93" s="20">
        <f t="shared" si="26"/>
        <v>50.746268656716417</v>
      </c>
      <c r="O93" s="20">
        <f t="shared" si="26"/>
        <v>54.744525547445257</v>
      </c>
      <c r="P93" s="20">
        <f t="shared" si="26"/>
        <v>55.517241379310342</v>
      </c>
      <c r="Q93" s="20">
        <f t="shared" si="26"/>
        <v>56.84210526315789</v>
      </c>
      <c r="R93" s="20">
        <f t="shared" si="26"/>
        <v>54.982817869415811</v>
      </c>
      <c r="S93" s="20">
        <f t="shared" si="26"/>
        <v>56.747404844290664</v>
      </c>
      <c r="T93" s="20">
        <f t="shared" si="26"/>
        <v>61.111111111111114</v>
      </c>
      <c r="U93" s="20">
        <f t="shared" si="26"/>
        <v>59.436619718309856</v>
      </c>
      <c r="V93" s="20">
        <f t="shared" si="26"/>
        <v>61.818181818181813</v>
      </c>
      <c r="W93" s="20">
        <f t="shared" ref="W93:Z93" si="27">W33/W31*100</f>
        <v>60.058309037900869</v>
      </c>
      <c r="X93" s="20">
        <f t="shared" si="27"/>
        <v>59.021406727828754</v>
      </c>
      <c r="Y93" s="20">
        <f t="shared" si="27"/>
        <v>58.774373259052922</v>
      </c>
      <c r="Z93" s="20">
        <f t="shared" si="27"/>
        <v>61.26373626373627</v>
      </c>
      <c r="AA93" s="20">
        <f t="shared" ref="AA93" si="28">AA33/AA31*100</f>
        <v>60.723514211886311</v>
      </c>
    </row>
    <row r="94" spans="2:37">
      <c r="D94" s="4" t="s">
        <v>276</v>
      </c>
      <c r="E94" s="20">
        <f t="shared" ref="E94:V94" si="29">E36/E34*100</f>
        <v>68.905472636815929</v>
      </c>
      <c r="F94" s="20">
        <f t="shared" si="29"/>
        <v>69.473684210526315</v>
      </c>
      <c r="G94" s="20">
        <f t="shared" si="29"/>
        <v>68.796992481203006</v>
      </c>
      <c r="H94" s="20">
        <f t="shared" si="29"/>
        <v>71.780303030303031</v>
      </c>
      <c r="I94" s="20">
        <f t="shared" si="29"/>
        <v>70.472440944881882</v>
      </c>
      <c r="J94" s="20">
        <f t="shared" si="29"/>
        <v>70.454545454545453</v>
      </c>
      <c r="K94" s="20">
        <f t="shared" si="29"/>
        <v>71.766848816029139</v>
      </c>
      <c r="L94" s="20">
        <f t="shared" si="29"/>
        <v>72.350993377483448</v>
      </c>
      <c r="M94" s="20">
        <f t="shared" si="29"/>
        <v>72.791519434628967</v>
      </c>
      <c r="N94" s="20">
        <f t="shared" si="29"/>
        <v>75.471698113207552</v>
      </c>
      <c r="O94" s="20">
        <f t="shared" si="29"/>
        <v>76.083707025411059</v>
      </c>
      <c r="P94" s="20">
        <f t="shared" si="29"/>
        <v>76.111111111111114</v>
      </c>
      <c r="Q94" s="20">
        <f t="shared" si="29"/>
        <v>76.397515527950304</v>
      </c>
      <c r="R94" s="20">
        <f t="shared" si="29"/>
        <v>77.813852813852819</v>
      </c>
      <c r="S94" s="20">
        <f t="shared" si="29"/>
        <v>78.118811881188122</v>
      </c>
      <c r="T94" s="20">
        <f t="shared" si="29"/>
        <v>78.154425612052734</v>
      </c>
      <c r="U94" s="20">
        <f t="shared" si="29"/>
        <v>80.769230769230774</v>
      </c>
      <c r="V94" s="20">
        <f t="shared" si="29"/>
        <v>79.537729435757981</v>
      </c>
      <c r="W94" s="20">
        <f t="shared" ref="W94:Z94" si="30">W36/W34*100</f>
        <v>79.068197164078327</v>
      </c>
      <c r="X94" s="20">
        <f t="shared" si="30"/>
        <v>78.599221789883273</v>
      </c>
      <c r="Y94" s="20">
        <f t="shared" si="30"/>
        <v>79.442896935933149</v>
      </c>
      <c r="Z94" s="20">
        <f t="shared" si="30"/>
        <v>78.166401695813462</v>
      </c>
      <c r="AA94" s="20">
        <f t="shared" ref="AA94" si="31">AA36/AA34*100</f>
        <v>76.548899129544296</v>
      </c>
    </row>
    <row r="95" spans="2:37" ht="28">
      <c r="D95" s="4" t="s">
        <v>277</v>
      </c>
      <c r="E95" s="20">
        <f t="shared" ref="E95:V95" si="32">E39/E41*100</f>
        <v>33.333333333333329</v>
      </c>
      <c r="F95" s="20">
        <f t="shared" si="32"/>
        <v>0</v>
      </c>
      <c r="G95" s="20">
        <f t="shared" si="32"/>
        <v>50</v>
      </c>
      <c r="H95" s="20">
        <f t="shared" si="32"/>
        <v>50</v>
      </c>
      <c r="I95" s="20">
        <f t="shared" si="32"/>
        <v>0</v>
      </c>
      <c r="J95" s="20">
        <f t="shared" si="32"/>
        <v>25</v>
      </c>
      <c r="K95" s="20">
        <f t="shared" si="32"/>
        <v>16.666666666666664</v>
      </c>
      <c r="L95" s="20">
        <f t="shared" si="32"/>
        <v>30</v>
      </c>
      <c r="M95" s="20">
        <f t="shared" si="32"/>
        <v>11.111111111111111</v>
      </c>
      <c r="N95" s="20">
        <f t="shared" si="32"/>
        <v>75</v>
      </c>
      <c r="O95" s="20">
        <f t="shared" si="32"/>
        <v>33.333333333333329</v>
      </c>
      <c r="P95" s="20">
        <f t="shared" si="32"/>
        <v>100</v>
      </c>
      <c r="Q95" s="20">
        <f t="shared" si="32"/>
        <v>200</v>
      </c>
      <c r="R95" s="20">
        <f t="shared" si="32"/>
        <v>25</v>
      </c>
      <c r="S95" s="20">
        <f t="shared" si="32"/>
        <v>60</v>
      </c>
      <c r="T95" s="20">
        <f t="shared" si="32"/>
        <v>22.222222222222221</v>
      </c>
      <c r="U95" s="20">
        <f t="shared" si="32"/>
        <v>0</v>
      </c>
      <c r="V95" s="20">
        <f t="shared" si="32"/>
        <v>33.333333333333329</v>
      </c>
      <c r="W95" s="20">
        <f t="shared" ref="W95:Z95" si="33">W39/W41*100</f>
        <v>21.621621621621621</v>
      </c>
      <c r="X95" s="20">
        <f t="shared" si="33"/>
        <v>47.058823529411761</v>
      </c>
      <c r="Y95" s="20">
        <f t="shared" si="33"/>
        <v>30.232558139534881</v>
      </c>
      <c r="Z95" s="20">
        <f t="shared" si="33"/>
        <v>30.612244897959183</v>
      </c>
      <c r="AA95" s="20">
        <f t="shared" ref="AA95" si="34">AA39/AA41*100</f>
        <v>24</v>
      </c>
    </row>
    <row r="96" spans="2:37">
      <c r="D96" s="4" t="s">
        <v>279</v>
      </c>
      <c r="E96" s="20">
        <f t="shared" ref="E96:V96" si="35">E42/E40*100</f>
        <v>66.666666666666657</v>
      </c>
      <c r="F96" s="20">
        <f t="shared" si="35"/>
        <v>75</v>
      </c>
      <c r="G96" s="20">
        <f t="shared" si="35"/>
        <v>77.777777777777786</v>
      </c>
      <c r="H96" s="20">
        <f t="shared" si="35"/>
        <v>72.727272727272734</v>
      </c>
      <c r="I96" s="20">
        <f t="shared" si="35"/>
        <v>57.142857142857139</v>
      </c>
      <c r="J96" s="20">
        <f t="shared" si="35"/>
        <v>55.555555555555557</v>
      </c>
      <c r="K96" s="20">
        <f t="shared" si="35"/>
        <v>50</v>
      </c>
      <c r="L96" s="20">
        <f t="shared" si="35"/>
        <v>58.333333333333336</v>
      </c>
      <c r="M96" s="20">
        <f t="shared" si="35"/>
        <v>60.869565217391312</v>
      </c>
      <c r="N96" s="20">
        <f t="shared" si="35"/>
        <v>70.588235294117652</v>
      </c>
      <c r="O96" s="20">
        <f t="shared" si="35"/>
        <v>72.222222222222214</v>
      </c>
      <c r="P96" s="20">
        <f t="shared" si="35"/>
        <v>71.428571428571431</v>
      </c>
      <c r="Q96" s="20">
        <f t="shared" si="35"/>
        <v>71.428571428571431</v>
      </c>
      <c r="R96" s="20">
        <f t="shared" si="35"/>
        <v>60</v>
      </c>
      <c r="S96" s="20">
        <f t="shared" si="35"/>
        <v>73.68421052631578</v>
      </c>
      <c r="T96" s="20">
        <f t="shared" si="35"/>
        <v>65.384615384615387</v>
      </c>
      <c r="U96" s="20">
        <f t="shared" si="35"/>
        <v>56.81818181818182</v>
      </c>
      <c r="V96" s="20">
        <f t="shared" si="35"/>
        <v>63.157894736842103</v>
      </c>
      <c r="W96" s="20">
        <f t="shared" ref="W96:Z96" si="36">W42/W40*100</f>
        <v>63</v>
      </c>
      <c r="X96" s="20">
        <f t="shared" si="36"/>
        <v>65.979381443298962</v>
      </c>
      <c r="Y96" s="20">
        <f t="shared" si="36"/>
        <v>60.185185185185183</v>
      </c>
      <c r="Z96" s="20">
        <f t="shared" si="36"/>
        <v>64.748201438848923</v>
      </c>
      <c r="AA96" s="20">
        <f t="shared" ref="AA96" si="37">AA42/AA40*100</f>
        <v>62.962962962962962</v>
      </c>
    </row>
    <row r="97" spans="2:27" s="23" customFormat="1">
      <c r="B97" s="47" t="s">
        <v>62</v>
      </c>
      <c r="C97" s="47" t="s">
        <v>5</v>
      </c>
      <c r="D97" s="47" t="s">
        <v>266</v>
      </c>
      <c r="E97" s="48">
        <f t="shared" ref="E97:Z97" si="38">E46/E44*100</f>
        <v>31.866028708133971</v>
      </c>
      <c r="F97" s="48">
        <f t="shared" si="38"/>
        <v>32.439678284182307</v>
      </c>
      <c r="G97" s="48">
        <f t="shared" si="38"/>
        <v>30.912162162162161</v>
      </c>
      <c r="H97" s="48">
        <f t="shared" si="38"/>
        <v>31.315577078288943</v>
      </c>
      <c r="I97" s="48">
        <f t="shared" si="38"/>
        <v>33.99541634835753</v>
      </c>
      <c r="J97" s="48">
        <f t="shared" si="38"/>
        <v>35.930408472012104</v>
      </c>
      <c r="K97" s="48">
        <f t="shared" si="38"/>
        <v>36.1236802413273</v>
      </c>
      <c r="L97" s="48">
        <f t="shared" si="38"/>
        <v>39.258698940998485</v>
      </c>
      <c r="M97" s="48">
        <f t="shared" si="38"/>
        <v>41.025641025641022</v>
      </c>
      <c r="N97" s="48">
        <f t="shared" si="38"/>
        <v>42.672064777327932</v>
      </c>
      <c r="O97" s="48">
        <f t="shared" si="38"/>
        <v>42.949234488315874</v>
      </c>
      <c r="P97" s="48">
        <f t="shared" si="38"/>
        <v>41.835147744945566</v>
      </c>
      <c r="Q97" s="48">
        <f t="shared" si="38"/>
        <v>43.604240282685517</v>
      </c>
      <c r="R97" s="48">
        <f t="shared" si="38"/>
        <v>43.942652329749102</v>
      </c>
      <c r="S97" s="48">
        <f t="shared" si="38"/>
        <v>43.340094658553078</v>
      </c>
      <c r="T97" s="48">
        <f t="shared" si="38"/>
        <v>44.597839135654262</v>
      </c>
      <c r="U97" s="48">
        <f t="shared" si="38"/>
        <v>44.158747903856906</v>
      </c>
      <c r="V97" s="48">
        <f t="shared" si="38"/>
        <v>44.050766790058169</v>
      </c>
      <c r="W97" s="48">
        <f t="shared" si="38"/>
        <v>44.641051567239636</v>
      </c>
      <c r="X97" s="48">
        <f t="shared" si="38"/>
        <v>44.942196531791907</v>
      </c>
      <c r="Y97" s="48">
        <f t="shared" si="38"/>
        <v>45.754060324825986</v>
      </c>
      <c r="Z97" s="48">
        <f t="shared" si="38"/>
        <v>45.19966015293118</v>
      </c>
      <c r="AA97" s="48">
        <f t="shared" ref="AA97" si="39">AA46/AA44*100</f>
        <v>45.181476846057571</v>
      </c>
    </row>
    <row r="98" spans="2:27">
      <c r="D98" s="4" t="s">
        <v>123</v>
      </c>
      <c r="E98" s="20">
        <f t="shared" ref="E98:Z98" si="40">E49/E47*100</f>
        <v>55.670103092783506</v>
      </c>
      <c r="F98" s="20">
        <f t="shared" si="40"/>
        <v>57.272727272727273</v>
      </c>
      <c r="G98" s="20">
        <f t="shared" si="40"/>
        <v>56.140350877192979</v>
      </c>
      <c r="H98" s="20">
        <f t="shared" si="40"/>
        <v>56.19047619047619</v>
      </c>
      <c r="I98" s="20">
        <f t="shared" si="40"/>
        <v>61.261261261261254</v>
      </c>
      <c r="J98" s="20">
        <f t="shared" si="40"/>
        <v>63.478260869565219</v>
      </c>
      <c r="K98" s="20">
        <f t="shared" si="40"/>
        <v>63.963963963963963</v>
      </c>
      <c r="L98" s="20">
        <f t="shared" si="40"/>
        <v>63.934426229508205</v>
      </c>
      <c r="M98" s="20">
        <f t="shared" si="40"/>
        <v>70.833333333333343</v>
      </c>
      <c r="N98" s="20">
        <f t="shared" si="40"/>
        <v>69.230769230769226</v>
      </c>
      <c r="O98" s="20">
        <f t="shared" si="40"/>
        <v>70.689655172413794</v>
      </c>
      <c r="P98" s="20">
        <f t="shared" si="40"/>
        <v>66.371681415929203</v>
      </c>
      <c r="Q98" s="20">
        <f t="shared" si="40"/>
        <v>69.565217391304344</v>
      </c>
      <c r="R98" s="20">
        <f t="shared" si="40"/>
        <v>66.393442622950815</v>
      </c>
      <c r="S98" s="20">
        <f t="shared" si="40"/>
        <v>71.304347826086953</v>
      </c>
      <c r="T98" s="20">
        <f t="shared" si="40"/>
        <v>70.270270270270274</v>
      </c>
      <c r="U98" s="20">
        <f t="shared" si="40"/>
        <v>68.141592920353972</v>
      </c>
      <c r="V98" s="20">
        <f t="shared" si="40"/>
        <v>69.369369369369366</v>
      </c>
      <c r="W98" s="20">
        <f t="shared" si="40"/>
        <v>66.037735849056602</v>
      </c>
      <c r="X98" s="20">
        <f t="shared" si="40"/>
        <v>72.033898305084747</v>
      </c>
      <c r="Y98" s="20">
        <f t="shared" si="40"/>
        <v>69.672131147540981</v>
      </c>
      <c r="Z98" s="20">
        <f t="shared" si="40"/>
        <v>73.228346456692918</v>
      </c>
      <c r="AA98" s="20">
        <f t="shared" ref="AA98" si="41">AA49/AA47*100</f>
        <v>70.731707317073173</v>
      </c>
    </row>
    <row r="99" spans="2:27" ht="28">
      <c r="D99" s="4" t="s">
        <v>269</v>
      </c>
      <c r="E99" s="20">
        <f t="shared" ref="E99:Z99" si="42">E52/E50*100</f>
        <v>55.555555555555557</v>
      </c>
      <c r="F99" s="20">
        <f t="shared" si="42"/>
        <v>71.428571428571431</v>
      </c>
      <c r="G99" s="20">
        <f t="shared" si="42"/>
        <v>40</v>
      </c>
      <c r="H99" s="20">
        <f t="shared" si="42"/>
        <v>38.461538461538467</v>
      </c>
      <c r="I99" s="20">
        <f t="shared" si="42"/>
        <v>45.454545454545453</v>
      </c>
      <c r="J99" s="20">
        <f t="shared" si="42"/>
        <v>47.058823529411761</v>
      </c>
      <c r="K99" s="20">
        <f t="shared" si="42"/>
        <v>41.666666666666671</v>
      </c>
      <c r="L99" s="20">
        <f t="shared" si="42"/>
        <v>56.25</v>
      </c>
      <c r="M99" s="20">
        <f t="shared" si="42"/>
        <v>53.846153846153847</v>
      </c>
      <c r="N99" s="20">
        <f t="shared" si="42"/>
        <v>63.636363636363633</v>
      </c>
      <c r="O99" s="20">
        <f t="shared" si="42"/>
        <v>58.82352941176471</v>
      </c>
      <c r="P99" s="20">
        <f t="shared" si="42"/>
        <v>61.111111111111114</v>
      </c>
      <c r="Q99" s="20">
        <f t="shared" si="42"/>
        <v>61.111111111111114</v>
      </c>
      <c r="R99" s="20">
        <f t="shared" si="42"/>
        <v>54.54545454545454</v>
      </c>
      <c r="S99" s="20">
        <f t="shared" si="42"/>
        <v>50</v>
      </c>
      <c r="T99" s="20">
        <f t="shared" si="42"/>
        <v>53.333333333333336</v>
      </c>
      <c r="U99" s="20">
        <f t="shared" si="42"/>
        <v>46.428571428571431</v>
      </c>
      <c r="V99" s="20">
        <f t="shared" si="42"/>
        <v>53.125</v>
      </c>
      <c r="W99" s="20">
        <f t="shared" si="42"/>
        <v>56.25</v>
      </c>
      <c r="X99" s="20">
        <f t="shared" si="42"/>
        <v>55.26315789473685</v>
      </c>
      <c r="Y99" s="20">
        <f t="shared" si="42"/>
        <v>54.054054054054056</v>
      </c>
      <c r="Z99" s="20">
        <f t="shared" si="42"/>
        <v>55.319148936170215</v>
      </c>
      <c r="AA99" s="20">
        <f t="shared" ref="AA99" si="43">AA52/AA50*100</f>
        <v>53.571428571428569</v>
      </c>
    </row>
    <row r="100" spans="2:27">
      <c r="D100" s="4" t="s">
        <v>125</v>
      </c>
      <c r="E100" s="20">
        <f t="shared" ref="E100:Z100" si="44">E55/E53*100</f>
        <v>37.398373983739837</v>
      </c>
      <c r="F100" s="20">
        <f t="shared" si="44"/>
        <v>45.736434108527128</v>
      </c>
      <c r="G100" s="20">
        <f t="shared" si="44"/>
        <v>38.888888888888893</v>
      </c>
      <c r="H100" s="20">
        <f t="shared" si="44"/>
        <v>40</v>
      </c>
      <c r="I100" s="20">
        <f t="shared" si="44"/>
        <v>43.975903614457827</v>
      </c>
      <c r="J100" s="20">
        <f t="shared" si="44"/>
        <v>46.451612903225808</v>
      </c>
      <c r="K100" s="20">
        <f t="shared" si="44"/>
        <v>44.155844155844157</v>
      </c>
      <c r="L100" s="20">
        <f t="shared" si="44"/>
        <v>43.678160919540232</v>
      </c>
      <c r="M100" s="20">
        <f t="shared" si="44"/>
        <v>49.65986394557823</v>
      </c>
      <c r="N100" s="20">
        <f t="shared" si="44"/>
        <v>53.061224489795919</v>
      </c>
      <c r="O100" s="20">
        <f t="shared" si="44"/>
        <v>47.692307692307693</v>
      </c>
      <c r="P100" s="20">
        <f t="shared" si="44"/>
        <v>48.344370860927157</v>
      </c>
      <c r="Q100" s="20">
        <f t="shared" si="44"/>
        <v>46.857142857142861</v>
      </c>
      <c r="R100" s="20">
        <f t="shared" si="44"/>
        <v>47.857142857142861</v>
      </c>
      <c r="S100" s="20">
        <f t="shared" si="44"/>
        <v>48.888888888888886</v>
      </c>
      <c r="T100" s="20">
        <f t="shared" si="44"/>
        <v>50.393700787401571</v>
      </c>
      <c r="U100" s="20">
        <f t="shared" si="44"/>
        <v>45.333333333333329</v>
      </c>
      <c r="V100" s="20">
        <f t="shared" si="44"/>
        <v>48.344370860927157</v>
      </c>
      <c r="W100" s="20">
        <f t="shared" si="44"/>
        <v>54.794520547945204</v>
      </c>
      <c r="X100" s="20">
        <f t="shared" si="44"/>
        <v>48.044692737430168</v>
      </c>
      <c r="Y100" s="20">
        <f t="shared" si="44"/>
        <v>49.43181818181818</v>
      </c>
      <c r="Z100" s="20">
        <f t="shared" si="44"/>
        <v>49.732620320855617</v>
      </c>
      <c r="AA100" s="20">
        <f t="shared" ref="AA100" si="45">AA55/AA53*100</f>
        <v>48.295454545454547</v>
      </c>
    </row>
    <row r="101" spans="2:27">
      <c r="D101" s="4" t="s">
        <v>270</v>
      </c>
      <c r="E101" s="20">
        <f t="shared" ref="E101:Z101" si="46">E58/E56*100</f>
        <v>45.762711864406782</v>
      </c>
      <c r="F101" s="20">
        <f t="shared" si="46"/>
        <v>45.856353591160222</v>
      </c>
      <c r="G101" s="20">
        <f t="shared" si="46"/>
        <v>45.698924731182792</v>
      </c>
      <c r="H101" s="20">
        <f t="shared" si="46"/>
        <v>45.320197044334975</v>
      </c>
      <c r="I101" s="20">
        <f t="shared" si="46"/>
        <v>46.305418719211822</v>
      </c>
      <c r="J101" s="20">
        <f t="shared" si="46"/>
        <v>52.884615384615387</v>
      </c>
      <c r="K101" s="20">
        <f t="shared" si="46"/>
        <v>51.583710407239828</v>
      </c>
      <c r="L101" s="20">
        <f t="shared" si="46"/>
        <v>52.892561983471076</v>
      </c>
      <c r="M101" s="20">
        <f t="shared" si="46"/>
        <v>53.218884120171673</v>
      </c>
      <c r="N101" s="20">
        <f t="shared" si="46"/>
        <v>57.539682539682538</v>
      </c>
      <c r="O101" s="20">
        <f t="shared" si="46"/>
        <v>56.30252100840336</v>
      </c>
      <c r="P101" s="20">
        <f t="shared" si="46"/>
        <v>57.207207207207212</v>
      </c>
      <c r="Q101" s="20">
        <f t="shared" si="46"/>
        <v>60.165975103734439</v>
      </c>
      <c r="R101" s="20">
        <f t="shared" si="46"/>
        <v>60.536398467432953</v>
      </c>
      <c r="S101" s="20">
        <f t="shared" si="46"/>
        <v>59.469696969696969</v>
      </c>
      <c r="T101" s="20">
        <f t="shared" si="46"/>
        <v>59.090909090909093</v>
      </c>
      <c r="U101" s="20">
        <f t="shared" si="46"/>
        <v>60.634920634920633</v>
      </c>
      <c r="V101" s="20">
        <f t="shared" si="46"/>
        <v>62.732919254658384</v>
      </c>
      <c r="W101" s="20">
        <f t="shared" si="46"/>
        <v>62.058823529411768</v>
      </c>
      <c r="X101" s="20">
        <f t="shared" si="46"/>
        <v>61.436170212765958</v>
      </c>
      <c r="Y101" s="20">
        <f t="shared" si="46"/>
        <v>65.128205128205124</v>
      </c>
      <c r="Z101" s="20">
        <f t="shared" si="46"/>
        <v>62.653562653562659</v>
      </c>
      <c r="AA101" s="20">
        <f t="shared" ref="AA101" si="47">AA58/AA56*100</f>
        <v>61.320754716981128</v>
      </c>
    </row>
    <row r="102" spans="2:27" ht="28">
      <c r="D102" s="4" t="s">
        <v>271</v>
      </c>
      <c r="E102" s="20">
        <f t="shared" ref="E102:Z102" si="48">E61/E59*100</f>
        <v>39.285714285714285</v>
      </c>
      <c r="F102" s="20">
        <f t="shared" si="48"/>
        <v>30.434782608695656</v>
      </c>
      <c r="G102" s="20">
        <f t="shared" si="48"/>
        <v>33.333333333333329</v>
      </c>
      <c r="H102" s="20">
        <f t="shared" si="48"/>
        <v>32.258064516129032</v>
      </c>
      <c r="I102" s="20">
        <f t="shared" si="48"/>
        <v>27.586206896551722</v>
      </c>
      <c r="J102" s="20">
        <f t="shared" si="48"/>
        <v>35.714285714285715</v>
      </c>
      <c r="K102" s="20">
        <f t="shared" si="48"/>
        <v>41.379310344827587</v>
      </c>
      <c r="L102" s="20">
        <f t="shared" si="48"/>
        <v>36.666666666666664</v>
      </c>
      <c r="M102" s="20">
        <f t="shared" si="48"/>
        <v>41.666666666666671</v>
      </c>
      <c r="N102" s="20">
        <f t="shared" si="48"/>
        <v>41.666666666666671</v>
      </c>
      <c r="O102" s="20">
        <f t="shared" si="48"/>
        <v>42.424242424242422</v>
      </c>
      <c r="P102" s="20">
        <f t="shared" si="48"/>
        <v>37.142857142857146</v>
      </c>
      <c r="Q102" s="20">
        <f t="shared" si="48"/>
        <v>44.897959183673471</v>
      </c>
      <c r="R102" s="20">
        <f t="shared" si="48"/>
        <v>39.534883720930232</v>
      </c>
      <c r="S102" s="20">
        <f t="shared" si="48"/>
        <v>45.454545454545453</v>
      </c>
      <c r="T102" s="20">
        <f t="shared" si="48"/>
        <v>43.103448275862064</v>
      </c>
      <c r="U102" s="20">
        <f t="shared" si="48"/>
        <v>51.666666666666671</v>
      </c>
      <c r="V102" s="20">
        <f t="shared" si="48"/>
        <v>44.776119402985074</v>
      </c>
      <c r="W102" s="20">
        <f t="shared" si="48"/>
        <v>45.714285714285715</v>
      </c>
      <c r="X102" s="20">
        <f t="shared" si="48"/>
        <v>44.155844155844157</v>
      </c>
      <c r="Y102" s="20">
        <f t="shared" si="48"/>
        <v>47.058823529411761</v>
      </c>
      <c r="Z102" s="20">
        <f t="shared" si="48"/>
        <v>41.558441558441558</v>
      </c>
      <c r="AA102" s="20">
        <f t="shared" ref="AA102" si="49">AA61/AA59*100</f>
        <v>51.19047619047619</v>
      </c>
    </row>
    <row r="103" spans="2:27">
      <c r="D103" s="4" t="s">
        <v>272</v>
      </c>
      <c r="E103" s="20">
        <f t="shared" ref="E103:Z103" si="50">E64/E62*100</f>
        <v>26.923076923076923</v>
      </c>
      <c r="F103" s="20">
        <f t="shared" si="50"/>
        <v>26.602564102564102</v>
      </c>
      <c r="G103" s="20">
        <f t="shared" si="50"/>
        <v>26.686217008797652</v>
      </c>
      <c r="H103" s="20">
        <f t="shared" si="50"/>
        <v>27.217125382262996</v>
      </c>
      <c r="I103" s="20">
        <f t="shared" si="50"/>
        <v>29.945054945054945</v>
      </c>
      <c r="J103" s="20">
        <f t="shared" si="50"/>
        <v>28.932584269662918</v>
      </c>
      <c r="K103" s="20">
        <f t="shared" si="50"/>
        <v>29.945054945054945</v>
      </c>
      <c r="L103" s="20">
        <f t="shared" si="50"/>
        <v>32.640949554896146</v>
      </c>
      <c r="M103" s="20">
        <f t="shared" si="50"/>
        <v>34.44108761329305</v>
      </c>
      <c r="N103" s="20">
        <f t="shared" si="50"/>
        <v>34.80825958702065</v>
      </c>
      <c r="O103" s="20">
        <f t="shared" si="50"/>
        <v>37.643678160919542</v>
      </c>
      <c r="P103" s="20">
        <f t="shared" si="50"/>
        <v>35.694050991501413</v>
      </c>
      <c r="Q103" s="20">
        <f t="shared" si="50"/>
        <v>39.313984168865431</v>
      </c>
      <c r="R103" s="20">
        <f t="shared" si="50"/>
        <v>40.16393442622951</v>
      </c>
      <c r="S103" s="20">
        <f t="shared" si="50"/>
        <v>39.637305699481864</v>
      </c>
      <c r="T103" s="20">
        <f t="shared" si="50"/>
        <v>44.155844155844157</v>
      </c>
      <c r="U103" s="20">
        <f t="shared" si="50"/>
        <v>41.649048625792808</v>
      </c>
      <c r="V103" s="20">
        <f t="shared" si="50"/>
        <v>40.529531568228109</v>
      </c>
      <c r="W103" s="20">
        <f t="shared" si="50"/>
        <v>43.20754716981132</v>
      </c>
      <c r="X103" s="20">
        <f t="shared" si="50"/>
        <v>42.234848484848484</v>
      </c>
      <c r="Y103" s="20">
        <f t="shared" si="50"/>
        <v>43.333333333333336</v>
      </c>
      <c r="Z103" s="20">
        <f t="shared" si="50"/>
        <v>44.127516778523493</v>
      </c>
      <c r="AA103" s="20">
        <f t="shared" ref="AA103" si="51">AA64/AA62*100</f>
        <v>43.554006968641112</v>
      </c>
    </row>
    <row r="104" spans="2:27" ht="28">
      <c r="D104" s="4" t="s">
        <v>273</v>
      </c>
      <c r="E104" s="20">
        <f t="shared" ref="E104:Z104" si="52">E67/E65*100</f>
        <v>14.545454545454545</v>
      </c>
      <c r="F104" s="20">
        <f t="shared" si="52"/>
        <v>11.29032258064516</v>
      </c>
      <c r="G104" s="20">
        <f t="shared" si="52"/>
        <v>14.492753623188406</v>
      </c>
      <c r="H104" s="20">
        <f t="shared" si="52"/>
        <v>19.444444444444446</v>
      </c>
      <c r="I104" s="20">
        <f t="shared" si="52"/>
        <v>15.714285714285714</v>
      </c>
      <c r="J104" s="20">
        <f t="shared" si="52"/>
        <v>15.942028985507244</v>
      </c>
      <c r="K104" s="20">
        <f t="shared" si="52"/>
        <v>21.212121212121211</v>
      </c>
      <c r="L104" s="20">
        <f t="shared" si="52"/>
        <v>19.35483870967742</v>
      </c>
      <c r="M104" s="20">
        <f t="shared" si="52"/>
        <v>17.1875</v>
      </c>
      <c r="N104" s="20">
        <f t="shared" si="52"/>
        <v>21.568627450980394</v>
      </c>
      <c r="O104" s="20">
        <f t="shared" si="52"/>
        <v>20.8955223880597</v>
      </c>
      <c r="P104" s="20">
        <f t="shared" si="52"/>
        <v>18.840579710144929</v>
      </c>
      <c r="Q104" s="20">
        <f t="shared" si="52"/>
        <v>25.97402597402597</v>
      </c>
      <c r="R104" s="20">
        <f t="shared" si="52"/>
        <v>23.376623376623375</v>
      </c>
      <c r="S104" s="20">
        <f t="shared" si="52"/>
        <v>22.61904761904762</v>
      </c>
      <c r="T104" s="20">
        <f t="shared" si="52"/>
        <v>27.884615384615387</v>
      </c>
      <c r="U104" s="20">
        <f t="shared" si="52"/>
        <v>25.641025641025639</v>
      </c>
      <c r="V104" s="20">
        <f t="shared" si="52"/>
        <v>30.075187969924812</v>
      </c>
      <c r="W104" s="20">
        <f t="shared" si="52"/>
        <v>23.188405797101449</v>
      </c>
      <c r="X104" s="20">
        <f t="shared" si="52"/>
        <v>25.179856115107913</v>
      </c>
      <c r="Y104" s="20">
        <f t="shared" si="52"/>
        <v>24.305555555555554</v>
      </c>
      <c r="Z104" s="20">
        <f t="shared" si="52"/>
        <v>24.840764331210192</v>
      </c>
      <c r="AA104" s="20">
        <f t="shared" ref="AA104" si="53">AA67/AA65*100</f>
        <v>25.925925925925924</v>
      </c>
    </row>
    <row r="105" spans="2:27" ht="28">
      <c r="D105" s="4" t="s">
        <v>274</v>
      </c>
      <c r="E105" s="20">
        <f t="shared" ref="E105:Z105" si="54">E70/E68*100</f>
        <v>11.180124223602485</v>
      </c>
      <c r="F105" s="20">
        <f t="shared" si="54"/>
        <v>8.5227272727272716</v>
      </c>
      <c r="G105" s="20">
        <f t="shared" si="54"/>
        <v>7.216494845360824</v>
      </c>
      <c r="H105" s="20">
        <f t="shared" si="54"/>
        <v>9.5890410958904102</v>
      </c>
      <c r="I105" s="20">
        <f t="shared" si="54"/>
        <v>11.004784688995215</v>
      </c>
      <c r="J105" s="20">
        <f t="shared" si="54"/>
        <v>9.8654708520179373</v>
      </c>
      <c r="K105" s="20">
        <f t="shared" si="54"/>
        <v>10.95890410958904</v>
      </c>
      <c r="L105" s="20">
        <f t="shared" si="54"/>
        <v>13.513513513513514</v>
      </c>
      <c r="M105" s="20">
        <f t="shared" si="54"/>
        <v>15.425531914893616</v>
      </c>
      <c r="N105" s="20">
        <f t="shared" si="54"/>
        <v>15.09433962264151</v>
      </c>
      <c r="O105" s="20">
        <f t="shared" si="54"/>
        <v>18.71345029239766</v>
      </c>
      <c r="P105" s="20">
        <f t="shared" si="54"/>
        <v>16.091954022988507</v>
      </c>
      <c r="Q105" s="20">
        <f t="shared" si="54"/>
        <v>16.19047619047619</v>
      </c>
      <c r="R105" s="20">
        <f t="shared" si="54"/>
        <v>16.901408450704224</v>
      </c>
      <c r="S105" s="20">
        <f t="shared" si="54"/>
        <v>15.983606557377051</v>
      </c>
      <c r="T105" s="20">
        <f t="shared" si="54"/>
        <v>17.449664429530202</v>
      </c>
      <c r="U105" s="20">
        <f t="shared" si="54"/>
        <v>22.418879056047196</v>
      </c>
      <c r="V105" s="20">
        <f t="shared" si="54"/>
        <v>19.444444444444446</v>
      </c>
      <c r="W105" s="20">
        <f t="shared" si="54"/>
        <v>20.435967302452315</v>
      </c>
      <c r="X105" s="20">
        <f t="shared" si="54"/>
        <v>20.163487738419619</v>
      </c>
      <c r="Y105" s="20">
        <f t="shared" si="54"/>
        <v>20.572916666666664</v>
      </c>
      <c r="Z105" s="20">
        <f t="shared" si="54"/>
        <v>18.584070796460178</v>
      </c>
      <c r="AA105" s="20">
        <f t="shared" ref="AA105" si="55">AA70/AA68*100</f>
        <v>21.487603305785125</v>
      </c>
    </row>
    <row r="106" spans="2:27" ht="28">
      <c r="D106" s="4" t="s">
        <v>275</v>
      </c>
      <c r="E106" s="20">
        <f t="shared" ref="E106:Z106" si="56">E73/E71*100</f>
        <v>20.454545454545457</v>
      </c>
      <c r="F106" s="20">
        <f t="shared" si="56"/>
        <v>25</v>
      </c>
      <c r="G106" s="20">
        <f t="shared" si="56"/>
        <v>16.326530612244898</v>
      </c>
      <c r="H106" s="20">
        <f t="shared" si="56"/>
        <v>27.083333333333332</v>
      </c>
      <c r="I106" s="20">
        <f t="shared" si="56"/>
        <v>22.641509433962266</v>
      </c>
      <c r="J106" s="20">
        <f t="shared" si="56"/>
        <v>28.333333333333332</v>
      </c>
      <c r="K106" s="20">
        <f t="shared" si="56"/>
        <v>27.659574468085108</v>
      </c>
      <c r="L106" s="20">
        <f t="shared" si="56"/>
        <v>36.95652173913043</v>
      </c>
      <c r="M106" s="20">
        <f t="shared" si="56"/>
        <v>35.714285714285715</v>
      </c>
      <c r="N106" s="20">
        <f t="shared" si="56"/>
        <v>34</v>
      </c>
      <c r="O106" s="20">
        <f t="shared" si="56"/>
        <v>27.27272727272727</v>
      </c>
      <c r="P106" s="20">
        <f t="shared" si="56"/>
        <v>39.583333333333329</v>
      </c>
      <c r="Q106" s="20">
        <f t="shared" si="56"/>
        <v>34.693877551020407</v>
      </c>
      <c r="R106" s="20">
        <f t="shared" si="56"/>
        <v>42.857142857142854</v>
      </c>
      <c r="S106" s="20">
        <f t="shared" si="56"/>
        <v>39.583333333333329</v>
      </c>
      <c r="T106" s="20">
        <f t="shared" si="56"/>
        <v>40.677966101694921</v>
      </c>
      <c r="U106" s="20">
        <f t="shared" si="56"/>
        <v>48.275862068965516</v>
      </c>
      <c r="V106" s="20">
        <f t="shared" si="56"/>
        <v>45.3125</v>
      </c>
      <c r="W106" s="20">
        <f t="shared" si="56"/>
        <v>42.424242424242422</v>
      </c>
      <c r="X106" s="20">
        <f t="shared" si="56"/>
        <v>43.548387096774192</v>
      </c>
      <c r="Y106" s="20">
        <f t="shared" si="56"/>
        <v>46.031746031746032</v>
      </c>
      <c r="Z106" s="20">
        <f t="shared" si="56"/>
        <v>50.684931506849317</v>
      </c>
      <c r="AA106" s="20">
        <f t="shared" ref="AA106" si="57">AA73/AA71*100</f>
        <v>46.268656716417908</v>
      </c>
    </row>
    <row r="107" spans="2:27">
      <c r="D107" s="4" t="s">
        <v>276</v>
      </c>
      <c r="E107" s="20">
        <f t="shared" ref="E107:Z107" si="58">E76/E74*100</f>
        <v>37.288135593220339</v>
      </c>
      <c r="F107" s="20">
        <f t="shared" si="58"/>
        <v>43.283582089552233</v>
      </c>
      <c r="G107" s="20">
        <f t="shared" si="58"/>
        <v>44.776119402985074</v>
      </c>
      <c r="H107" s="20">
        <f t="shared" si="58"/>
        <v>36</v>
      </c>
      <c r="I107" s="20">
        <f t="shared" si="58"/>
        <v>44.31818181818182</v>
      </c>
      <c r="J107" s="20">
        <f t="shared" si="58"/>
        <v>55.294117647058826</v>
      </c>
      <c r="K107" s="20">
        <f t="shared" si="58"/>
        <v>46.236559139784944</v>
      </c>
      <c r="L107" s="20">
        <f t="shared" si="58"/>
        <v>47.916666666666671</v>
      </c>
      <c r="M107" s="20">
        <f t="shared" si="58"/>
        <v>48.235294117647058</v>
      </c>
      <c r="N107" s="20">
        <f t="shared" si="58"/>
        <v>48.051948051948052</v>
      </c>
      <c r="O107" s="20">
        <f t="shared" si="58"/>
        <v>55.882352941176471</v>
      </c>
      <c r="P107" s="20">
        <f t="shared" si="58"/>
        <v>53.01204819277109</v>
      </c>
      <c r="Q107" s="20">
        <f t="shared" si="58"/>
        <v>56.521739130434781</v>
      </c>
      <c r="R107" s="20">
        <f t="shared" si="58"/>
        <v>53.46534653465347</v>
      </c>
      <c r="S107" s="20">
        <f t="shared" si="58"/>
        <v>57.407407407407405</v>
      </c>
      <c r="T107" s="20">
        <f t="shared" si="58"/>
        <v>61.344537815126053</v>
      </c>
      <c r="U107" s="20">
        <f t="shared" si="58"/>
        <v>58.4</v>
      </c>
      <c r="V107" s="20">
        <f t="shared" si="58"/>
        <v>61.224489795918366</v>
      </c>
      <c r="W107" s="20">
        <f t="shared" si="58"/>
        <v>60.479041916167667</v>
      </c>
      <c r="X107" s="20">
        <f t="shared" si="58"/>
        <v>62.146892655367239</v>
      </c>
      <c r="Y107" s="20">
        <f t="shared" si="58"/>
        <v>58.857142857142854</v>
      </c>
      <c r="Z107" s="20">
        <f t="shared" si="58"/>
        <v>60.204081632653065</v>
      </c>
      <c r="AA107" s="20">
        <f t="shared" ref="AA107" si="59">AA76/AA74*100</f>
        <v>60.576923076923073</v>
      </c>
    </row>
    <row r="108" spans="2:27" ht="28">
      <c r="D108" s="4" t="s">
        <v>277</v>
      </c>
      <c r="E108" s="20">
        <v>0</v>
      </c>
      <c r="F108" s="20">
        <v>0</v>
      </c>
      <c r="G108" s="20">
        <v>0</v>
      </c>
      <c r="H108" s="20">
        <v>0</v>
      </c>
      <c r="I108" s="20">
        <v>0</v>
      </c>
      <c r="J108" s="20">
        <v>0</v>
      </c>
      <c r="K108" s="20">
        <v>0</v>
      </c>
      <c r="L108" s="20">
        <v>0</v>
      </c>
      <c r="M108" s="20">
        <v>0</v>
      </c>
      <c r="N108" s="20">
        <v>0</v>
      </c>
      <c r="O108" s="20">
        <v>0</v>
      </c>
      <c r="P108" s="20">
        <v>0</v>
      </c>
      <c r="Q108" s="20">
        <v>0</v>
      </c>
      <c r="R108" s="20">
        <v>0</v>
      </c>
      <c r="S108" s="20">
        <v>0</v>
      </c>
      <c r="T108" s="20">
        <v>0</v>
      </c>
      <c r="U108" s="20">
        <v>0</v>
      </c>
      <c r="V108" s="20">
        <v>0</v>
      </c>
      <c r="W108" s="20">
        <v>0</v>
      </c>
      <c r="X108" s="20">
        <v>0</v>
      </c>
      <c r="Y108" s="20">
        <v>0</v>
      </c>
      <c r="Z108" s="20">
        <v>0</v>
      </c>
      <c r="AA108" s="20">
        <v>0</v>
      </c>
    </row>
    <row r="109" spans="2:27">
      <c r="D109" s="4" t="s">
        <v>279</v>
      </c>
      <c r="E109" s="20">
        <f t="shared" ref="E109:Z109" si="60">E82/E80*100</f>
        <v>50</v>
      </c>
      <c r="F109" s="20">
        <f t="shared" si="60"/>
        <v>40</v>
      </c>
      <c r="G109" s="20">
        <f t="shared" si="60"/>
        <v>50</v>
      </c>
      <c r="H109" s="20">
        <f t="shared" si="60"/>
        <v>50</v>
      </c>
      <c r="I109" s="20">
        <f t="shared" si="60"/>
        <v>33.333333333333329</v>
      </c>
      <c r="J109" s="20">
        <f t="shared" si="60"/>
        <v>40</v>
      </c>
      <c r="K109" s="20">
        <f t="shared" si="60"/>
        <v>62.5</v>
      </c>
      <c r="L109" s="20">
        <f t="shared" si="60"/>
        <v>75</v>
      </c>
      <c r="M109" s="20">
        <f t="shared" si="60"/>
        <v>64.285714285714292</v>
      </c>
      <c r="N109" s="20">
        <f t="shared" si="60"/>
        <v>60</v>
      </c>
      <c r="O109" s="20">
        <f t="shared" si="60"/>
        <v>50</v>
      </c>
      <c r="P109" s="20">
        <f t="shared" si="60"/>
        <v>62.5</v>
      </c>
      <c r="Q109" s="20">
        <f t="shared" si="60"/>
        <v>66.666666666666657</v>
      </c>
      <c r="R109" s="20">
        <f t="shared" si="60"/>
        <v>50</v>
      </c>
      <c r="S109" s="20">
        <f t="shared" si="60"/>
        <v>44.444444444444443</v>
      </c>
      <c r="T109" s="20">
        <f t="shared" si="60"/>
        <v>58.333333333333336</v>
      </c>
      <c r="U109" s="20">
        <f t="shared" si="60"/>
        <v>60</v>
      </c>
      <c r="V109" s="20">
        <f t="shared" si="60"/>
        <v>66.666666666666657</v>
      </c>
      <c r="W109" s="20">
        <f t="shared" si="60"/>
        <v>57.142857142857139</v>
      </c>
      <c r="X109" s="20">
        <f t="shared" si="60"/>
        <v>56.25</v>
      </c>
      <c r="Y109" s="20">
        <f t="shared" si="60"/>
        <v>66.666666666666657</v>
      </c>
      <c r="Z109" s="20">
        <f t="shared" si="60"/>
        <v>65.714285714285708</v>
      </c>
      <c r="AA109" s="20">
        <f t="shared" ref="AA109" si="61">AA82/AA80*100</f>
        <v>64.86486486486487</v>
      </c>
    </row>
  </sheetData>
  <pageMargins left="0.7" right="0.7" top="0.75" bottom="0.75" header="0.3" footer="0.3"/>
  <extLst>
    <ext xmlns:mx="http://schemas.microsoft.com/office/mac/excel/2008/main" uri="{64002731-A6B0-56B0-2670-7721B7C09600}">
      <mx:PLV Mode="0" OnePage="0" WScale="0"/>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topLeftCell="C1" workbookViewId="0">
      <selection activeCell="K32" sqref="K32"/>
    </sheetView>
  </sheetViews>
  <sheetFormatPr baseColWidth="10" defaultColWidth="8.83203125" defaultRowHeight="14" x14ac:dyDescent="0"/>
  <cols>
    <col min="3" max="3" width="13.83203125" customWidth="1"/>
  </cols>
  <sheetData>
    <row r="1" spans="1:19">
      <c r="A1" t="s">
        <v>328</v>
      </c>
    </row>
    <row r="3" spans="1:19">
      <c r="B3" s="27" t="s">
        <v>141</v>
      </c>
      <c r="C3" s="27" t="s">
        <v>1</v>
      </c>
      <c r="D3" s="26" t="s">
        <v>13</v>
      </c>
      <c r="E3" s="26" t="s">
        <v>14</v>
      </c>
      <c r="F3" s="26" t="s">
        <v>15</v>
      </c>
      <c r="G3" s="26" t="s">
        <v>16</v>
      </c>
      <c r="H3" s="26" t="s">
        <v>17</v>
      </c>
      <c r="I3" s="26" t="s">
        <v>18</v>
      </c>
      <c r="J3" s="26" t="s">
        <v>19</v>
      </c>
      <c r="K3" s="26" t="s">
        <v>20</v>
      </c>
      <c r="L3" s="26" t="s">
        <v>21</v>
      </c>
      <c r="M3" s="26" t="s">
        <v>22</v>
      </c>
      <c r="N3" s="26" t="s">
        <v>23</v>
      </c>
      <c r="O3" s="26" t="s">
        <v>24</v>
      </c>
      <c r="P3" s="26" t="s">
        <v>25</v>
      </c>
      <c r="Q3" s="26" t="s">
        <v>26</v>
      </c>
      <c r="R3" s="26">
        <v>2013</v>
      </c>
      <c r="S3">
        <v>2014</v>
      </c>
    </row>
    <row r="4" spans="1:19">
      <c r="B4" s="26"/>
      <c r="C4" s="27" t="s">
        <v>70</v>
      </c>
      <c r="D4" s="28">
        <v>1758</v>
      </c>
      <c r="E4" s="28">
        <v>1872</v>
      </c>
      <c r="F4" s="28">
        <v>2172</v>
      </c>
      <c r="G4" s="28">
        <v>2337</v>
      </c>
      <c r="H4" s="28">
        <v>2349</v>
      </c>
      <c r="I4" s="28">
        <v>2589</v>
      </c>
      <c r="J4" s="28">
        <v>2847</v>
      </c>
      <c r="K4" s="28">
        <v>2874</v>
      </c>
      <c r="L4" s="28">
        <v>3186</v>
      </c>
      <c r="M4" s="28">
        <v>3942</v>
      </c>
      <c r="N4" s="28">
        <v>5043</v>
      </c>
      <c r="O4" s="28">
        <v>4863</v>
      </c>
      <c r="P4" s="28">
        <v>5544</v>
      </c>
      <c r="Q4" s="28">
        <v>5979</v>
      </c>
      <c r="R4" s="28">
        <v>6246</v>
      </c>
      <c r="S4" s="28">
        <v>6606</v>
      </c>
    </row>
    <row r="5" spans="1:19">
      <c r="B5" s="26"/>
      <c r="C5" s="26" t="s">
        <v>71</v>
      </c>
      <c r="D5" s="28">
        <v>6630</v>
      </c>
      <c r="E5" s="28">
        <v>6852</v>
      </c>
      <c r="F5" s="28">
        <v>9408</v>
      </c>
      <c r="G5" s="28">
        <v>9999</v>
      </c>
      <c r="H5" s="28">
        <v>11073</v>
      </c>
      <c r="I5" s="28">
        <v>12273</v>
      </c>
      <c r="J5" s="28">
        <v>12594</v>
      </c>
      <c r="K5" s="28">
        <v>13080</v>
      </c>
      <c r="L5" s="28">
        <v>13620</v>
      </c>
      <c r="M5" s="28">
        <v>14322</v>
      </c>
      <c r="N5" s="28">
        <v>15084</v>
      </c>
      <c r="O5" s="28">
        <v>17235</v>
      </c>
      <c r="P5" s="28">
        <v>17796</v>
      </c>
      <c r="Q5" s="28">
        <v>18849</v>
      </c>
      <c r="R5" s="28">
        <v>19734</v>
      </c>
      <c r="S5" s="28">
        <v>20772</v>
      </c>
    </row>
    <row r="6" spans="1:19">
      <c r="B6" s="26"/>
      <c r="C6" s="26" t="s">
        <v>72</v>
      </c>
      <c r="D6" s="28">
        <v>3156</v>
      </c>
      <c r="E6" s="28">
        <v>3147</v>
      </c>
      <c r="F6" s="28">
        <v>4650</v>
      </c>
      <c r="G6" s="28">
        <v>4920</v>
      </c>
      <c r="H6" s="28">
        <v>5814</v>
      </c>
      <c r="I6" s="28">
        <v>7014</v>
      </c>
      <c r="J6" s="28">
        <v>6486</v>
      </c>
      <c r="K6" s="28">
        <v>6723</v>
      </c>
      <c r="L6" s="28">
        <v>6588</v>
      </c>
      <c r="M6" s="28">
        <v>6420</v>
      </c>
      <c r="N6" s="28">
        <v>6639</v>
      </c>
      <c r="O6" s="28">
        <v>7275</v>
      </c>
      <c r="P6" s="28">
        <v>7620</v>
      </c>
      <c r="Q6" s="28">
        <v>8085</v>
      </c>
      <c r="R6" s="28">
        <v>8316</v>
      </c>
      <c r="S6" s="28">
        <v>8727</v>
      </c>
    </row>
    <row r="7" spans="1:19">
      <c r="B7" s="26"/>
      <c r="C7" s="27" t="s">
        <v>73</v>
      </c>
      <c r="D7" s="28">
        <v>4743</v>
      </c>
      <c r="E7" s="28">
        <v>4494</v>
      </c>
      <c r="F7" s="28">
        <v>6924</v>
      </c>
      <c r="G7" s="28">
        <v>7290</v>
      </c>
      <c r="H7" s="28">
        <v>7944</v>
      </c>
      <c r="I7" s="28">
        <v>9411</v>
      </c>
      <c r="J7" s="28">
        <v>9363</v>
      </c>
      <c r="K7" s="28">
        <v>9843</v>
      </c>
      <c r="L7" s="28">
        <v>10116</v>
      </c>
      <c r="M7" s="28">
        <v>10401</v>
      </c>
      <c r="N7" s="28">
        <v>10611</v>
      </c>
      <c r="O7" s="28">
        <v>11487</v>
      </c>
      <c r="P7" s="28">
        <v>11166</v>
      </c>
      <c r="Q7" s="28">
        <v>11700</v>
      </c>
      <c r="R7" s="28">
        <v>12150</v>
      </c>
      <c r="S7" s="28">
        <v>11916</v>
      </c>
    </row>
    <row r="9" spans="1:19">
      <c r="B9" s="27" t="s">
        <v>5</v>
      </c>
      <c r="C9" s="26" t="s">
        <v>1</v>
      </c>
      <c r="D9" s="26" t="s">
        <v>13</v>
      </c>
      <c r="E9" s="26" t="s">
        <v>14</v>
      </c>
      <c r="F9" s="26" t="s">
        <v>15</v>
      </c>
      <c r="G9" s="26" t="s">
        <v>16</v>
      </c>
      <c r="H9" s="26" t="s">
        <v>17</v>
      </c>
      <c r="I9" s="26" t="s">
        <v>18</v>
      </c>
      <c r="J9" s="26" t="s">
        <v>19</v>
      </c>
      <c r="K9" s="26" t="s">
        <v>20</v>
      </c>
      <c r="L9" s="26" t="s">
        <v>21</v>
      </c>
      <c r="M9" s="26" t="s">
        <v>22</v>
      </c>
      <c r="N9" s="26" t="s">
        <v>23</v>
      </c>
      <c r="O9" s="26" t="s">
        <v>24</v>
      </c>
      <c r="P9" s="26" t="s">
        <v>25</v>
      </c>
      <c r="Q9" s="26" t="s">
        <v>26</v>
      </c>
      <c r="R9" s="26" t="s">
        <v>31</v>
      </c>
      <c r="S9" s="73">
        <v>2014</v>
      </c>
    </row>
    <row r="10" spans="1:19">
      <c r="B10" s="26"/>
      <c r="C10" s="27" t="s">
        <v>70</v>
      </c>
      <c r="D10" s="28">
        <v>3</v>
      </c>
      <c r="E10" s="28">
        <v>9</v>
      </c>
      <c r="F10" s="28">
        <v>3</v>
      </c>
      <c r="G10" s="28">
        <v>6</v>
      </c>
      <c r="H10" s="28">
        <v>0</v>
      </c>
      <c r="I10" s="28">
        <v>3</v>
      </c>
      <c r="J10" s="28">
        <v>6</v>
      </c>
      <c r="K10" s="28">
        <v>6</v>
      </c>
      <c r="L10" s="28">
        <v>3</v>
      </c>
      <c r="M10" s="28">
        <v>3</v>
      </c>
      <c r="N10" s="28">
        <v>3</v>
      </c>
      <c r="O10" s="28">
        <v>0</v>
      </c>
      <c r="P10" s="28">
        <v>0</v>
      </c>
      <c r="Q10" s="28">
        <v>0</v>
      </c>
      <c r="R10" s="28">
        <v>3</v>
      </c>
      <c r="S10" s="28">
        <v>3</v>
      </c>
    </row>
    <row r="11" spans="1:19">
      <c r="B11" s="26"/>
      <c r="C11" s="26" t="s">
        <v>71</v>
      </c>
      <c r="D11" s="28">
        <v>489</v>
      </c>
      <c r="E11" s="28">
        <v>522</v>
      </c>
      <c r="F11" s="28">
        <v>588</v>
      </c>
      <c r="G11" s="28">
        <v>603</v>
      </c>
      <c r="H11" s="28">
        <v>684</v>
      </c>
      <c r="I11" s="28">
        <v>702</v>
      </c>
      <c r="J11" s="28">
        <v>708</v>
      </c>
      <c r="K11" s="28">
        <v>777</v>
      </c>
      <c r="L11" s="28">
        <v>936</v>
      </c>
      <c r="M11" s="28">
        <v>1017</v>
      </c>
      <c r="N11" s="28">
        <v>1056</v>
      </c>
      <c r="O11" s="28">
        <v>978</v>
      </c>
      <c r="P11" s="28">
        <v>1035</v>
      </c>
      <c r="Q11" s="28">
        <v>1176</v>
      </c>
      <c r="R11" s="28">
        <v>1317</v>
      </c>
      <c r="S11" s="28">
        <v>1362</v>
      </c>
    </row>
    <row r="12" spans="1:19">
      <c r="B12" s="26"/>
      <c r="C12" s="26" t="s">
        <v>72</v>
      </c>
      <c r="D12" s="28">
        <v>990</v>
      </c>
      <c r="E12" s="28">
        <v>954</v>
      </c>
      <c r="F12" s="28">
        <v>1305</v>
      </c>
      <c r="G12" s="28">
        <v>1302</v>
      </c>
      <c r="H12" s="28">
        <v>1296</v>
      </c>
      <c r="I12" s="28">
        <v>1548</v>
      </c>
      <c r="J12" s="28">
        <v>1554</v>
      </c>
      <c r="K12" s="28">
        <v>1632</v>
      </c>
      <c r="L12" s="28">
        <v>1899</v>
      </c>
      <c r="M12" s="28">
        <v>2133</v>
      </c>
      <c r="N12" s="28">
        <v>2220</v>
      </c>
      <c r="O12" s="28">
        <v>2574</v>
      </c>
      <c r="P12" s="28">
        <v>2712</v>
      </c>
      <c r="Q12" s="28">
        <v>2763</v>
      </c>
      <c r="R12" s="28">
        <v>3048</v>
      </c>
      <c r="S12" s="28">
        <v>3138</v>
      </c>
    </row>
    <row r="13" spans="1:19">
      <c r="B13" s="26"/>
      <c r="C13" s="27" t="s">
        <v>73</v>
      </c>
      <c r="D13" s="28">
        <v>1287</v>
      </c>
      <c r="E13" s="28">
        <v>1167</v>
      </c>
      <c r="F13" s="28">
        <v>1491</v>
      </c>
      <c r="G13" s="28">
        <v>1473</v>
      </c>
      <c r="H13" s="28">
        <v>1548</v>
      </c>
      <c r="I13" s="28">
        <v>1755</v>
      </c>
      <c r="J13" s="28">
        <v>1575</v>
      </c>
      <c r="K13" s="28">
        <v>1731</v>
      </c>
      <c r="L13" s="28">
        <v>1812</v>
      </c>
      <c r="M13" s="28">
        <v>1953</v>
      </c>
      <c r="N13" s="28">
        <v>2085</v>
      </c>
      <c r="O13" s="28">
        <v>2379</v>
      </c>
      <c r="P13" s="28">
        <v>2484</v>
      </c>
      <c r="Q13" s="28">
        <v>2520</v>
      </c>
      <c r="R13" s="28">
        <v>2697</v>
      </c>
      <c r="S13" s="28">
        <v>2679</v>
      </c>
    </row>
    <row r="15" spans="1:19">
      <c r="K15" s="2"/>
      <c r="L15" s="28"/>
      <c r="M15" s="28"/>
      <c r="N15" s="28"/>
      <c r="O15" s="28"/>
      <c r="P15" s="28"/>
      <c r="Q15" s="28"/>
      <c r="R15" s="28"/>
      <c r="S15" s="28"/>
    </row>
    <row r="16" spans="1:19">
      <c r="L16" s="28"/>
      <c r="M16" s="28"/>
      <c r="N16" s="28"/>
      <c r="O16" s="28"/>
      <c r="P16" s="28"/>
      <c r="Q16" s="28"/>
      <c r="R16" s="28"/>
      <c r="S16" s="28"/>
    </row>
    <row r="17" spans="11:19">
      <c r="L17" s="28"/>
      <c r="M17" s="28"/>
      <c r="N17" s="28"/>
      <c r="O17" s="28"/>
      <c r="P17" s="28"/>
      <c r="Q17" s="28"/>
      <c r="R17" s="28"/>
      <c r="S17" s="28"/>
    </row>
    <row r="18" spans="11:19">
      <c r="K18" s="2"/>
      <c r="L18" s="28"/>
      <c r="M18" s="28"/>
      <c r="N18" s="28"/>
      <c r="O18" s="28"/>
      <c r="P18" s="28"/>
      <c r="Q18" s="28"/>
      <c r="R18" s="28"/>
      <c r="S18" s="28"/>
    </row>
    <row r="19" spans="11:19">
      <c r="K19" s="2"/>
      <c r="L19" s="28"/>
      <c r="M19" s="28"/>
      <c r="N19" s="28"/>
      <c r="O19" s="28"/>
      <c r="P19" s="28"/>
      <c r="Q19" s="28"/>
      <c r="R19" s="28"/>
      <c r="S19" s="28"/>
    </row>
    <row r="20" spans="11:19">
      <c r="L20" s="28"/>
      <c r="M20" s="28"/>
      <c r="N20" s="28"/>
      <c r="O20" s="28"/>
      <c r="P20" s="28"/>
      <c r="Q20" s="28"/>
      <c r="R20" s="28"/>
      <c r="S20" s="28"/>
    </row>
    <row r="21" spans="11:19">
      <c r="L21" s="28"/>
      <c r="M21" s="28"/>
      <c r="N21" s="28"/>
      <c r="O21" s="28"/>
      <c r="P21" s="28"/>
      <c r="Q21" s="28"/>
      <c r="R21" s="28"/>
      <c r="S21" s="28"/>
    </row>
    <row r="22" spans="11:19">
      <c r="K22" s="2"/>
      <c r="L22" s="28"/>
      <c r="M22" s="28"/>
      <c r="N22" s="28"/>
      <c r="O22" s="28"/>
      <c r="P22" s="28"/>
      <c r="Q22" s="28"/>
      <c r="R22" s="28"/>
      <c r="S22" s="28"/>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60" zoomScaleNormal="60" zoomScalePageLayoutView="60" workbookViewId="0"/>
  </sheetViews>
  <sheetFormatPr baseColWidth="10" defaultColWidth="8.83203125" defaultRowHeight="14" x14ac:dyDescent="0"/>
  <sheetData>
    <row r="1" spans="1:1">
      <c r="A1" s="1" t="s">
        <v>311</v>
      </c>
    </row>
  </sheetData>
  <pageMargins left="0.7" right="0.7" top="0.75" bottom="0.75" header="0.3" footer="0.3"/>
  <drawing r:id="rId1"/>
  <extLst>
    <ext xmlns:mx="http://schemas.microsoft.com/office/mac/excel/2008/main" uri="{64002731-A6B0-56B0-2670-7721B7C09600}">
      <mx:PLV Mode="0" OnePage="0" WScale="0"/>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zoomScale="60" zoomScaleNormal="60" zoomScalePageLayoutView="60" workbookViewId="0"/>
  </sheetViews>
  <sheetFormatPr baseColWidth="10" defaultColWidth="8.83203125" defaultRowHeight="14" x14ac:dyDescent="0"/>
  <sheetData>
    <row r="1" spans="1:8">
      <c r="A1" t="s">
        <v>371</v>
      </c>
    </row>
    <row r="2" spans="1:8">
      <c r="A2" s="5"/>
      <c r="B2" s="5"/>
      <c r="C2" s="5"/>
      <c r="D2" s="5"/>
      <c r="E2" s="5"/>
      <c r="F2" s="5"/>
      <c r="G2" s="5"/>
      <c r="H2" s="5"/>
    </row>
  </sheetData>
  <pageMargins left="0.7" right="0.7" top="0.75" bottom="0.75" header="0.3" footer="0.3"/>
  <drawing r:id="rId1"/>
  <extLst>
    <ext xmlns:mx="http://schemas.microsoft.com/office/mac/excel/2008/main" uri="{64002731-A6B0-56B0-2670-7721B7C09600}">
      <mx:PLV Mode="0" OnePage="0" WScale="0"/>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
  <sheetViews>
    <sheetView topLeftCell="C13" workbookViewId="0">
      <selection activeCell="K34" sqref="K34:T42"/>
    </sheetView>
  </sheetViews>
  <sheetFormatPr baseColWidth="10" defaultColWidth="8.83203125" defaultRowHeight="14" x14ac:dyDescent="0"/>
  <sheetData>
    <row r="1" spans="1:20">
      <c r="A1" t="s">
        <v>301</v>
      </c>
    </row>
    <row r="2" spans="1:20">
      <c r="A2" s="23" t="s">
        <v>300</v>
      </c>
    </row>
    <row r="3" spans="1:20">
      <c r="D3" t="s">
        <v>1</v>
      </c>
      <c r="E3" t="s">
        <v>13</v>
      </c>
      <c r="F3" t="s">
        <v>14</v>
      </c>
      <c r="G3" t="s">
        <v>15</v>
      </c>
      <c r="H3" t="s">
        <v>16</v>
      </c>
      <c r="I3" t="s">
        <v>17</v>
      </c>
      <c r="J3" t="s">
        <v>18</v>
      </c>
      <c r="K3" t="s">
        <v>19</v>
      </c>
      <c r="L3" t="s">
        <v>20</v>
      </c>
      <c r="M3" t="s">
        <v>21</v>
      </c>
      <c r="N3" t="s">
        <v>22</v>
      </c>
      <c r="O3" t="s">
        <v>23</v>
      </c>
      <c r="P3" t="s">
        <v>24</v>
      </c>
      <c r="Q3" t="s">
        <v>25</v>
      </c>
      <c r="R3" t="s">
        <v>26</v>
      </c>
      <c r="S3" t="s">
        <v>31</v>
      </c>
      <c r="T3">
        <v>2014</v>
      </c>
    </row>
    <row r="4" spans="1:20" ht="28">
      <c r="B4" s="4" t="s">
        <v>135</v>
      </c>
      <c r="C4" t="s">
        <v>70</v>
      </c>
      <c r="D4" t="s">
        <v>49</v>
      </c>
      <c r="E4" s="15">
        <v>783</v>
      </c>
      <c r="F4" s="15">
        <v>750</v>
      </c>
      <c r="G4" s="15">
        <v>885</v>
      </c>
      <c r="H4" s="15">
        <v>942</v>
      </c>
      <c r="I4" s="15">
        <v>966</v>
      </c>
      <c r="J4" s="15">
        <v>1047</v>
      </c>
      <c r="K4" s="15">
        <v>1134</v>
      </c>
      <c r="L4" s="15">
        <v>1143</v>
      </c>
      <c r="M4" s="15">
        <v>1281</v>
      </c>
      <c r="N4" s="15">
        <v>1518</v>
      </c>
      <c r="O4" s="15">
        <v>1905</v>
      </c>
      <c r="P4" s="15">
        <v>1878</v>
      </c>
      <c r="Q4" s="15">
        <v>2145</v>
      </c>
      <c r="R4" s="15">
        <v>2322</v>
      </c>
      <c r="S4" s="15">
        <v>2394</v>
      </c>
      <c r="T4" s="15">
        <v>2667</v>
      </c>
    </row>
    <row r="5" spans="1:20">
      <c r="D5" t="s">
        <v>50</v>
      </c>
      <c r="E5" s="15">
        <v>978</v>
      </c>
      <c r="F5" s="15">
        <v>1119</v>
      </c>
      <c r="G5" s="15">
        <v>1281</v>
      </c>
      <c r="H5" s="15">
        <v>1395</v>
      </c>
      <c r="I5" s="15">
        <v>1383</v>
      </c>
      <c r="J5" s="15">
        <v>1542</v>
      </c>
      <c r="K5" s="15">
        <v>1713</v>
      </c>
      <c r="L5" s="15">
        <v>1731</v>
      </c>
      <c r="M5" s="15">
        <v>1905</v>
      </c>
      <c r="N5" s="15">
        <v>2424</v>
      </c>
      <c r="O5" s="15">
        <v>3138</v>
      </c>
      <c r="P5" s="15">
        <v>2982</v>
      </c>
      <c r="Q5" s="15">
        <v>3399</v>
      </c>
      <c r="R5" s="15">
        <v>3654</v>
      </c>
      <c r="S5" s="15">
        <v>3855</v>
      </c>
      <c r="T5" s="15">
        <v>3936</v>
      </c>
    </row>
    <row r="6" spans="1:20">
      <c r="C6" t="s">
        <v>78</v>
      </c>
      <c r="D6" t="s">
        <v>49</v>
      </c>
      <c r="E6" s="15">
        <v>3174</v>
      </c>
      <c r="F6" s="15">
        <v>3231</v>
      </c>
      <c r="G6" s="15">
        <v>4347</v>
      </c>
      <c r="H6" s="15">
        <v>4503</v>
      </c>
      <c r="I6" s="15">
        <v>4983</v>
      </c>
      <c r="J6" s="15">
        <v>5685</v>
      </c>
      <c r="K6" s="15">
        <v>5718</v>
      </c>
      <c r="L6" s="15">
        <v>5811</v>
      </c>
      <c r="M6" s="15">
        <v>6063</v>
      </c>
      <c r="N6" s="15">
        <v>6267</v>
      </c>
      <c r="O6" s="15">
        <v>6462</v>
      </c>
      <c r="P6" s="15">
        <v>7377</v>
      </c>
      <c r="Q6" s="15">
        <v>7986</v>
      </c>
      <c r="R6" s="15">
        <v>8472</v>
      </c>
      <c r="S6" s="15">
        <v>8856</v>
      </c>
      <c r="T6" s="15">
        <v>9435</v>
      </c>
    </row>
    <row r="7" spans="1:20">
      <c r="D7" t="s">
        <v>50</v>
      </c>
      <c r="E7" s="15">
        <v>3456</v>
      </c>
      <c r="F7" s="15">
        <v>3621</v>
      </c>
      <c r="G7" s="15">
        <v>5061</v>
      </c>
      <c r="H7" s="15">
        <v>5496</v>
      </c>
      <c r="I7" s="15">
        <v>6087</v>
      </c>
      <c r="J7" s="15">
        <v>6585</v>
      </c>
      <c r="K7" s="15">
        <v>6879</v>
      </c>
      <c r="L7" s="15">
        <v>7269</v>
      </c>
      <c r="M7" s="15">
        <v>7554</v>
      </c>
      <c r="N7" s="15">
        <v>8058</v>
      </c>
      <c r="O7" s="15">
        <v>8619</v>
      </c>
      <c r="P7" s="15">
        <v>9855</v>
      </c>
      <c r="Q7" s="15">
        <v>9801</v>
      </c>
      <c r="R7" s="15">
        <v>10374</v>
      </c>
      <c r="S7" s="15">
        <v>10875</v>
      </c>
      <c r="T7" s="15">
        <v>11337</v>
      </c>
    </row>
    <row r="8" spans="1:20">
      <c r="C8" t="s">
        <v>79</v>
      </c>
      <c r="D8" t="s">
        <v>49</v>
      </c>
      <c r="E8" s="15">
        <v>1686</v>
      </c>
      <c r="F8" s="15">
        <v>1650</v>
      </c>
      <c r="G8" s="15">
        <v>2454</v>
      </c>
      <c r="H8" s="15">
        <v>2622</v>
      </c>
      <c r="I8" s="15">
        <v>3054</v>
      </c>
      <c r="J8" s="15">
        <v>3741</v>
      </c>
      <c r="K8" s="15">
        <v>3447</v>
      </c>
      <c r="L8" s="15">
        <v>3462</v>
      </c>
      <c r="M8" s="15">
        <v>3249</v>
      </c>
      <c r="N8" s="15">
        <v>3126</v>
      </c>
      <c r="O8" s="15">
        <v>3213</v>
      </c>
      <c r="P8" s="15">
        <v>3411</v>
      </c>
      <c r="Q8" s="15">
        <v>3579</v>
      </c>
      <c r="R8" s="15">
        <v>3831</v>
      </c>
      <c r="S8" s="15">
        <v>3852</v>
      </c>
      <c r="T8" s="15">
        <v>4092</v>
      </c>
    </row>
    <row r="9" spans="1:20">
      <c r="D9" t="s">
        <v>50</v>
      </c>
      <c r="E9" s="15">
        <v>1470</v>
      </c>
      <c r="F9" s="15">
        <v>1500</v>
      </c>
      <c r="G9" s="15">
        <v>2193</v>
      </c>
      <c r="H9" s="15">
        <v>2298</v>
      </c>
      <c r="I9" s="15">
        <v>2760</v>
      </c>
      <c r="J9" s="15">
        <v>3273</v>
      </c>
      <c r="K9" s="15">
        <v>3039</v>
      </c>
      <c r="L9" s="15">
        <v>3264</v>
      </c>
      <c r="M9" s="15">
        <v>3342</v>
      </c>
      <c r="N9" s="15">
        <v>3291</v>
      </c>
      <c r="O9" s="15">
        <v>3429</v>
      </c>
      <c r="P9" s="15">
        <v>3855</v>
      </c>
      <c r="Q9" s="15">
        <v>4038</v>
      </c>
      <c r="R9" s="15">
        <v>4245</v>
      </c>
      <c r="S9" s="15">
        <v>4461</v>
      </c>
      <c r="T9" s="15">
        <v>4632</v>
      </c>
    </row>
    <row r="10" spans="1:20">
      <c r="C10" t="s">
        <v>73</v>
      </c>
      <c r="D10" t="s">
        <v>49</v>
      </c>
      <c r="E10" s="15">
        <v>2199</v>
      </c>
      <c r="F10" s="15">
        <v>2025</v>
      </c>
      <c r="G10" s="15">
        <v>3288</v>
      </c>
      <c r="H10" s="15">
        <v>3546</v>
      </c>
      <c r="I10" s="15">
        <v>3996</v>
      </c>
      <c r="J10" s="15">
        <v>4578</v>
      </c>
      <c r="K10" s="15">
        <v>4764</v>
      </c>
      <c r="L10" s="15">
        <v>4881</v>
      </c>
      <c r="M10" s="15">
        <v>4860</v>
      </c>
      <c r="N10" s="15">
        <v>5019</v>
      </c>
      <c r="O10" s="15">
        <v>5034</v>
      </c>
      <c r="P10" s="15">
        <v>5517</v>
      </c>
      <c r="Q10" s="15">
        <v>5031</v>
      </c>
      <c r="R10" s="15">
        <v>5316</v>
      </c>
      <c r="S10" s="15">
        <v>5562</v>
      </c>
      <c r="T10" s="15">
        <v>5310</v>
      </c>
    </row>
    <row r="11" spans="1:20">
      <c r="D11" t="s">
        <v>50</v>
      </c>
      <c r="E11" s="15">
        <v>2544</v>
      </c>
      <c r="F11" s="15">
        <v>2469</v>
      </c>
      <c r="G11" s="15">
        <v>3639</v>
      </c>
      <c r="H11" s="15">
        <v>3744</v>
      </c>
      <c r="I11" s="15">
        <v>3945</v>
      </c>
      <c r="J11" s="15">
        <v>4824</v>
      </c>
      <c r="K11" s="15">
        <v>4602</v>
      </c>
      <c r="L11" s="15">
        <v>4962</v>
      </c>
      <c r="M11" s="15">
        <v>5259</v>
      </c>
      <c r="N11" s="15">
        <v>5376</v>
      </c>
      <c r="O11" s="15">
        <v>5574</v>
      </c>
      <c r="P11" s="15">
        <v>5964</v>
      </c>
      <c r="Q11" s="15">
        <v>6141</v>
      </c>
      <c r="R11" s="15">
        <v>6393</v>
      </c>
      <c r="S11" s="15">
        <v>6564</v>
      </c>
      <c r="T11" s="15">
        <v>6606</v>
      </c>
    </row>
    <row r="12" spans="1:20">
      <c r="B12" t="s">
        <v>5</v>
      </c>
      <c r="C12" t="s">
        <v>70</v>
      </c>
      <c r="D12" t="s">
        <v>49</v>
      </c>
      <c r="E12" s="15">
        <v>3</v>
      </c>
      <c r="F12" s="15">
        <v>9</v>
      </c>
      <c r="G12" s="15">
        <v>3</v>
      </c>
      <c r="H12" s="15">
        <v>6</v>
      </c>
      <c r="I12" s="15">
        <v>0</v>
      </c>
      <c r="J12" s="15">
        <v>0</v>
      </c>
      <c r="K12" s="15">
        <v>0</v>
      </c>
      <c r="L12" s="15">
        <v>0</v>
      </c>
      <c r="M12" s="15">
        <v>3</v>
      </c>
      <c r="N12" s="15">
        <v>3</v>
      </c>
      <c r="O12" s="15">
        <v>0</v>
      </c>
      <c r="P12" s="15">
        <v>0</v>
      </c>
      <c r="Q12" s="15">
        <v>0</v>
      </c>
      <c r="R12" s="15">
        <v>0</v>
      </c>
      <c r="S12" s="15">
        <v>3</v>
      </c>
      <c r="T12" s="15">
        <v>3</v>
      </c>
    </row>
    <row r="13" spans="1:20">
      <c r="D13" t="s">
        <v>50</v>
      </c>
      <c r="E13" s="15">
        <v>0</v>
      </c>
      <c r="F13" s="15">
        <v>3</v>
      </c>
      <c r="G13" s="15">
        <v>0</v>
      </c>
      <c r="H13" s="15">
        <v>0</v>
      </c>
      <c r="I13" s="15">
        <v>0</v>
      </c>
      <c r="J13" s="15">
        <v>0</v>
      </c>
      <c r="K13" s="15">
        <v>3</v>
      </c>
      <c r="L13" s="15">
        <v>3</v>
      </c>
      <c r="M13" s="15">
        <v>3</v>
      </c>
      <c r="N13" s="15">
        <v>0</v>
      </c>
      <c r="O13" s="15">
        <v>3</v>
      </c>
      <c r="P13" s="15">
        <v>0</v>
      </c>
      <c r="Q13" s="15">
        <v>0</v>
      </c>
      <c r="R13" s="15">
        <v>0</v>
      </c>
      <c r="S13" s="15">
        <v>3</v>
      </c>
      <c r="T13" s="15">
        <v>3</v>
      </c>
    </row>
    <row r="14" spans="1:20">
      <c r="C14" t="s">
        <v>78</v>
      </c>
      <c r="D14" t="s">
        <v>49</v>
      </c>
      <c r="E14" s="15">
        <v>297</v>
      </c>
      <c r="F14" s="15">
        <v>333</v>
      </c>
      <c r="G14" s="15">
        <v>360</v>
      </c>
      <c r="H14" s="15">
        <v>360</v>
      </c>
      <c r="I14" s="15">
        <v>429</v>
      </c>
      <c r="J14" s="15">
        <v>414</v>
      </c>
      <c r="K14" s="15">
        <v>393</v>
      </c>
      <c r="L14" s="15">
        <v>426</v>
      </c>
      <c r="M14" s="15">
        <v>486</v>
      </c>
      <c r="N14" s="15">
        <v>561</v>
      </c>
      <c r="O14" s="15">
        <v>582</v>
      </c>
      <c r="P14" s="15">
        <v>522</v>
      </c>
      <c r="Q14" s="15">
        <v>567</v>
      </c>
      <c r="R14" s="15">
        <v>606</v>
      </c>
      <c r="S14" s="15">
        <v>717</v>
      </c>
      <c r="T14" s="15">
        <v>741</v>
      </c>
    </row>
    <row r="15" spans="1:20">
      <c r="D15" t="s">
        <v>50</v>
      </c>
      <c r="E15" s="15">
        <v>192</v>
      </c>
      <c r="F15" s="15">
        <v>189</v>
      </c>
      <c r="G15" s="15">
        <v>225</v>
      </c>
      <c r="H15" s="15">
        <v>243</v>
      </c>
      <c r="I15" s="15">
        <v>252</v>
      </c>
      <c r="J15" s="15">
        <v>291</v>
      </c>
      <c r="K15" s="15">
        <v>315</v>
      </c>
      <c r="L15" s="15">
        <v>354</v>
      </c>
      <c r="M15" s="15">
        <v>450</v>
      </c>
      <c r="N15" s="15">
        <v>456</v>
      </c>
      <c r="O15" s="15">
        <v>474</v>
      </c>
      <c r="P15" s="15">
        <v>459</v>
      </c>
      <c r="Q15" s="15">
        <v>465</v>
      </c>
      <c r="R15" s="15">
        <v>567</v>
      </c>
      <c r="S15" s="15">
        <v>600</v>
      </c>
      <c r="T15" s="15">
        <v>621</v>
      </c>
    </row>
    <row r="16" spans="1:20">
      <c r="C16" t="s">
        <v>79</v>
      </c>
      <c r="D16" t="s">
        <v>49</v>
      </c>
      <c r="E16" s="15">
        <v>633</v>
      </c>
      <c r="F16" s="15">
        <v>606</v>
      </c>
      <c r="G16" s="15">
        <v>771</v>
      </c>
      <c r="H16" s="15">
        <v>786</v>
      </c>
      <c r="I16" s="15">
        <v>762</v>
      </c>
      <c r="J16" s="15">
        <v>888</v>
      </c>
      <c r="K16" s="15">
        <v>903</v>
      </c>
      <c r="L16" s="15">
        <v>999</v>
      </c>
      <c r="M16" s="15">
        <v>1098</v>
      </c>
      <c r="N16" s="15">
        <v>1233</v>
      </c>
      <c r="O16" s="15">
        <v>1299</v>
      </c>
      <c r="P16" s="15">
        <v>1455</v>
      </c>
      <c r="Q16" s="15">
        <v>1584</v>
      </c>
      <c r="R16" s="15">
        <v>1536</v>
      </c>
      <c r="S16" s="15">
        <v>1719</v>
      </c>
      <c r="T16" s="15">
        <v>1809</v>
      </c>
    </row>
    <row r="17" spans="3:20">
      <c r="D17" t="s">
        <v>50</v>
      </c>
      <c r="E17" s="15">
        <v>357</v>
      </c>
      <c r="F17" s="15">
        <v>348</v>
      </c>
      <c r="G17" s="15">
        <v>531</v>
      </c>
      <c r="H17" s="15">
        <v>516</v>
      </c>
      <c r="I17" s="15">
        <v>531</v>
      </c>
      <c r="J17" s="15">
        <v>663</v>
      </c>
      <c r="K17" s="15">
        <v>651</v>
      </c>
      <c r="L17" s="15">
        <v>633</v>
      </c>
      <c r="M17" s="15">
        <v>801</v>
      </c>
      <c r="N17" s="15">
        <v>900</v>
      </c>
      <c r="O17" s="15">
        <v>918</v>
      </c>
      <c r="P17" s="15">
        <v>1122</v>
      </c>
      <c r="Q17" s="15">
        <v>1128</v>
      </c>
      <c r="R17" s="15">
        <v>1224</v>
      </c>
      <c r="S17" s="15">
        <v>1326</v>
      </c>
      <c r="T17" s="15">
        <v>1329</v>
      </c>
    </row>
    <row r="18" spans="3:20">
      <c r="C18" t="s">
        <v>73</v>
      </c>
      <c r="D18" t="s">
        <v>49</v>
      </c>
      <c r="E18" s="15">
        <v>756</v>
      </c>
      <c r="F18" s="15">
        <v>651</v>
      </c>
      <c r="G18" s="15">
        <v>807</v>
      </c>
      <c r="H18" s="15">
        <v>792</v>
      </c>
      <c r="I18" s="15">
        <v>864</v>
      </c>
      <c r="J18" s="15">
        <v>963</v>
      </c>
      <c r="K18" s="15">
        <v>870</v>
      </c>
      <c r="L18" s="15">
        <v>939</v>
      </c>
      <c r="M18" s="15">
        <v>1005</v>
      </c>
      <c r="N18" s="15">
        <v>1050</v>
      </c>
      <c r="O18" s="15">
        <v>1131</v>
      </c>
      <c r="P18" s="15">
        <v>1311</v>
      </c>
      <c r="Q18" s="15">
        <v>1281</v>
      </c>
      <c r="R18" s="15">
        <v>1362</v>
      </c>
      <c r="S18" s="15">
        <v>1428</v>
      </c>
      <c r="T18" s="15">
        <v>1383</v>
      </c>
    </row>
    <row r="19" spans="3:20">
      <c r="D19" t="s">
        <v>50</v>
      </c>
      <c r="E19" s="15">
        <v>537</v>
      </c>
      <c r="F19" s="15">
        <v>519</v>
      </c>
      <c r="G19" s="15">
        <v>687</v>
      </c>
      <c r="H19" s="15">
        <v>687</v>
      </c>
      <c r="I19" s="15">
        <v>684</v>
      </c>
      <c r="J19" s="15">
        <v>792</v>
      </c>
      <c r="K19" s="15">
        <v>702</v>
      </c>
      <c r="L19" s="15">
        <v>789</v>
      </c>
      <c r="M19" s="15">
        <v>798</v>
      </c>
      <c r="N19" s="15">
        <v>909</v>
      </c>
      <c r="O19" s="15">
        <v>960</v>
      </c>
      <c r="P19" s="15">
        <v>1074</v>
      </c>
      <c r="Q19" s="15">
        <v>1209</v>
      </c>
      <c r="R19" s="15">
        <v>1164</v>
      </c>
      <c r="S19" s="15">
        <v>1260</v>
      </c>
      <c r="T19" s="15">
        <v>1296</v>
      </c>
    </row>
    <row r="21" spans="3:20" s="23" customFormat="1">
      <c r="C21" s="1" t="s">
        <v>81</v>
      </c>
    </row>
    <row r="22" spans="3:20" s="23" customFormat="1">
      <c r="C22" s="23" t="s">
        <v>2</v>
      </c>
      <c r="D22" s="23" t="s">
        <v>1</v>
      </c>
      <c r="E22" s="23" t="s">
        <v>13</v>
      </c>
      <c r="F22" s="23" t="s">
        <v>14</v>
      </c>
      <c r="G22" s="23" t="s">
        <v>15</v>
      </c>
      <c r="H22" s="23" t="s">
        <v>16</v>
      </c>
      <c r="I22" s="23" t="s">
        <v>17</v>
      </c>
      <c r="J22" s="23" t="s">
        <v>18</v>
      </c>
      <c r="K22" s="23" t="s">
        <v>19</v>
      </c>
      <c r="L22" s="23" t="s">
        <v>20</v>
      </c>
      <c r="M22" s="23" t="s">
        <v>21</v>
      </c>
      <c r="N22" s="23" t="s">
        <v>22</v>
      </c>
      <c r="O22" s="23" t="s">
        <v>23</v>
      </c>
      <c r="P22" s="23" t="s">
        <v>24</v>
      </c>
      <c r="Q22" s="23" t="s">
        <v>25</v>
      </c>
      <c r="R22" s="23" t="s">
        <v>26</v>
      </c>
      <c r="S22" s="50">
        <v>2013</v>
      </c>
      <c r="T22" s="49">
        <v>2014</v>
      </c>
    </row>
    <row r="23" spans="3:20">
      <c r="D23" t="s">
        <v>77</v>
      </c>
      <c r="E23" s="20">
        <v>55.536626916524703</v>
      </c>
      <c r="F23" s="20">
        <v>59.87158908507223</v>
      </c>
      <c r="G23" s="20">
        <v>59.141274238227147</v>
      </c>
      <c r="H23" s="20">
        <v>59.691912708600768</v>
      </c>
      <c r="I23" s="20">
        <v>58.876117496807154</v>
      </c>
      <c r="J23" s="20">
        <v>59.559675550405565</v>
      </c>
      <c r="K23" s="20">
        <v>60.168598524762906</v>
      </c>
      <c r="L23" s="20">
        <v>60.229645093945713</v>
      </c>
      <c r="M23" s="20">
        <v>59.792843691148775</v>
      </c>
      <c r="N23" s="20">
        <v>61.49162861491628</v>
      </c>
      <c r="O23" s="20">
        <v>62.224866151100535</v>
      </c>
      <c r="P23" s="20">
        <v>61.358024691358025</v>
      </c>
      <c r="Q23" s="20">
        <v>61.30952380952381</v>
      </c>
      <c r="R23" s="20">
        <v>61.144578313253021</v>
      </c>
      <c r="S23" s="20">
        <v>61.689870379260682</v>
      </c>
      <c r="T23" s="20">
        <v>59.609268514311673</v>
      </c>
    </row>
    <row r="24" spans="3:20">
      <c r="D24" t="s">
        <v>78</v>
      </c>
      <c r="E24" s="20">
        <v>52.126696832579192</v>
      </c>
      <c r="F24" s="20">
        <v>52.845884413309982</v>
      </c>
      <c r="G24" s="20">
        <v>53.794642857142861</v>
      </c>
      <c r="H24" s="20">
        <v>54.965496549654972</v>
      </c>
      <c r="I24" s="20">
        <v>54.986449864498645</v>
      </c>
      <c r="J24" s="20">
        <v>53.66748166259169</v>
      </c>
      <c r="K24" s="20">
        <v>54.608240057156465</v>
      </c>
      <c r="L24" s="20">
        <v>55.573394495412842</v>
      </c>
      <c r="M24" s="20">
        <v>55.474774179334652</v>
      </c>
      <c r="N24" s="20">
        <v>56.251308900523554</v>
      </c>
      <c r="O24" s="20">
        <v>57.151382534314699</v>
      </c>
      <c r="P24" s="20">
        <v>57.190111420612809</v>
      </c>
      <c r="Q24" s="20">
        <v>55.102040816326522</v>
      </c>
      <c r="R24" s="20">
        <v>55.04616364215218</v>
      </c>
      <c r="S24" s="20">
        <v>55.116314429071004</v>
      </c>
      <c r="T24" s="20">
        <v>54.578278451761989</v>
      </c>
    </row>
    <row r="25" spans="3:20">
      <c r="D25" t="s">
        <v>79</v>
      </c>
      <c r="E25" s="20">
        <v>46.577946768060833</v>
      </c>
      <c r="F25" s="20">
        <v>47.619047619047613</v>
      </c>
      <c r="G25" s="20">
        <v>47.191736604260811</v>
      </c>
      <c r="H25" s="20">
        <v>46.707317073170735</v>
      </c>
      <c r="I25" s="20">
        <v>47.471620227038187</v>
      </c>
      <c r="J25" s="20">
        <v>46.663815226689479</v>
      </c>
      <c r="K25" s="20">
        <v>46.85476410730805</v>
      </c>
      <c r="L25" s="20">
        <v>48.528099910793934</v>
      </c>
      <c r="M25" s="20">
        <v>50.70550751024124</v>
      </c>
      <c r="N25" s="20">
        <v>51.285647498831231</v>
      </c>
      <c r="O25" s="20">
        <v>51.626016260162601</v>
      </c>
      <c r="P25" s="20">
        <v>53.055326176713457</v>
      </c>
      <c r="Q25" s="20">
        <v>53.01299724300906</v>
      </c>
      <c r="R25" s="20">
        <v>52.563150074294207</v>
      </c>
      <c r="S25" s="20">
        <v>53.662937567665104</v>
      </c>
      <c r="T25" s="20">
        <v>53.094910591471802</v>
      </c>
    </row>
    <row r="26" spans="3:20">
      <c r="D26" t="s">
        <v>302</v>
      </c>
      <c r="E26" s="20">
        <v>53.636938646426316</v>
      </c>
      <c r="F26" s="20">
        <v>54.939919893190925</v>
      </c>
      <c r="G26" s="20">
        <v>52.533564313555644</v>
      </c>
      <c r="H26" s="20">
        <v>51.358024691358025</v>
      </c>
      <c r="I26" s="20">
        <v>49.678881752927843</v>
      </c>
      <c r="J26" s="20">
        <v>51.308232291001907</v>
      </c>
      <c r="K26" s="20">
        <v>49.135169762972453</v>
      </c>
      <c r="L26" s="20">
        <v>50.41145992075586</v>
      </c>
      <c r="M26" s="20">
        <v>51.971538689593835</v>
      </c>
      <c r="N26" s="20">
        <v>51.717171717171716</v>
      </c>
      <c r="O26" s="20">
        <v>52.54524886877828</v>
      </c>
      <c r="P26" s="20">
        <v>51.946694538803243</v>
      </c>
      <c r="Q26" s="20">
        <v>54.948897256589568</v>
      </c>
      <c r="R26" s="20">
        <v>54.599026389956443</v>
      </c>
      <c r="S26" s="20">
        <v>54.131618010885695</v>
      </c>
      <c r="T26" s="20">
        <v>55.438066465256796</v>
      </c>
    </row>
    <row r="28" spans="3:20">
      <c r="C28" t="s">
        <v>5</v>
      </c>
      <c r="D28" t="s">
        <v>1</v>
      </c>
      <c r="E28" t="s">
        <v>13</v>
      </c>
      <c r="F28" t="s">
        <v>14</v>
      </c>
      <c r="G28" t="s">
        <v>15</v>
      </c>
      <c r="H28" t="s">
        <v>16</v>
      </c>
      <c r="I28" t="s">
        <v>17</v>
      </c>
      <c r="J28" t="s">
        <v>18</v>
      </c>
      <c r="K28" t="s">
        <v>19</v>
      </c>
      <c r="L28" t="s">
        <v>20</v>
      </c>
      <c r="M28" t="s">
        <v>21</v>
      </c>
      <c r="N28" t="s">
        <v>22</v>
      </c>
      <c r="O28" t="s">
        <v>23</v>
      </c>
      <c r="P28" t="s">
        <v>24</v>
      </c>
      <c r="Q28" t="s">
        <v>25</v>
      </c>
      <c r="R28" t="s">
        <v>26</v>
      </c>
      <c r="S28" s="49">
        <v>2013</v>
      </c>
      <c r="T28" s="49">
        <v>2014</v>
      </c>
    </row>
    <row r="29" spans="3:20">
      <c r="D29" t="s">
        <v>77</v>
      </c>
      <c r="E29">
        <v>0</v>
      </c>
      <c r="F29">
        <v>25</v>
      </c>
      <c r="G29">
        <v>0</v>
      </c>
      <c r="H29">
        <v>0</v>
      </c>
      <c r="I29">
        <v>0</v>
      </c>
      <c r="J29">
        <v>0</v>
      </c>
      <c r="K29">
        <v>0</v>
      </c>
      <c r="L29">
        <v>0</v>
      </c>
      <c r="M29">
        <v>0</v>
      </c>
      <c r="N29">
        <v>0</v>
      </c>
      <c r="O29">
        <v>0</v>
      </c>
      <c r="P29">
        <v>0</v>
      </c>
      <c r="Q29">
        <v>0</v>
      </c>
      <c r="R29">
        <v>0</v>
      </c>
      <c r="S29" s="49">
        <v>0</v>
      </c>
      <c r="T29" s="20">
        <v>0</v>
      </c>
    </row>
    <row r="30" spans="3:20">
      <c r="D30" t="s">
        <v>78</v>
      </c>
      <c r="E30" s="20">
        <v>39.263803680981596</v>
      </c>
      <c r="F30" s="20">
        <v>36.206896551724135</v>
      </c>
      <c r="G30" s="20">
        <v>38.461538461538467</v>
      </c>
      <c r="H30" s="20">
        <v>40.298507462686565</v>
      </c>
      <c r="I30" s="20">
        <v>37.004405286343612</v>
      </c>
      <c r="J30" s="20">
        <v>41.276595744680847</v>
      </c>
      <c r="K30" s="20">
        <v>44.49152542372881</v>
      </c>
      <c r="L30" s="20">
        <v>45.384615384615387</v>
      </c>
      <c r="M30" s="20">
        <v>48.07692307692308</v>
      </c>
      <c r="N30" s="20">
        <v>44.837758112094392</v>
      </c>
      <c r="O30" s="20">
        <v>44.886363636363633</v>
      </c>
      <c r="P30" s="20">
        <v>46.788990825688074</v>
      </c>
      <c r="Q30" s="20">
        <v>45.058139534883722</v>
      </c>
      <c r="R30" s="20">
        <v>48.337595907928389</v>
      </c>
      <c r="S30" s="20">
        <v>45.558086560364465</v>
      </c>
      <c r="T30" s="20">
        <v>45.594713656387661</v>
      </c>
    </row>
    <row r="31" spans="3:20">
      <c r="D31" t="s">
        <v>79</v>
      </c>
      <c r="E31" s="20">
        <v>36.060606060606062</v>
      </c>
      <c r="F31" s="20">
        <v>36.477987421383645</v>
      </c>
      <c r="G31" s="20">
        <v>40.783410138248847</v>
      </c>
      <c r="H31" s="20">
        <v>39.631336405529957</v>
      </c>
      <c r="I31" s="20">
        <v>41.067285382830626</v>
      </c>
      <c r="J31" s="20">
        <v>42.746615087040617</v>
      </c>
      <c r="K31" s="20">
        <v>41.891891891891895</v>
      </c>
      <c r="L31" s="20">
        <v>38.786764705882355</v>
      </c>
      <c r="M31" s="20">
        <v>42.18009478672986</v>
      </c>
      <c r="N31" s="20">
        <v>42.194092827004219</v>
      </c>
      <c r="O31" s="20">
        <v>41.407307171853859</v>
      </c>
      <c r="P31" s="20">
        <v>43.538998835855644</v>
      </c>
      <c r="Q31" s="20">
        <v>41.592920353982301</v>
      </c>
      <c r="R31" s="20">
        <v>44.347826086956523</v>
      </c>
      <c r="S31" s="20">
        <v>43.546798029556648</v>
      </c>
      <c r="T31" s="20">
        <v>42.35181644359465</v>
      </c>
    </row>
    <row r="32" spans="3:20">
      <c r="D32" t="s">
        <v>302</v>
      </c>
      <c r="E32" s="20">
        <v>41.531322505800468</v>
      </c>
      <c r="F32" s="20">
        <v>44.358974358974358</v>
      </c>
      <c r="G32" s="20">
        <v>45.983935742971887</v>
      </c>
      <c r="H32" s="20">
        <v>46.450304259634891</v>
      </c>
      <c r="I32" s="20">
        <v>44.186046511627907</v>
      </c>
      <c r="J32" s="20">
        <v>45.128205128205131</v>
      </c>
      <c r="K32" s="20">
        <v>44.656488549618324</v>
      </c>
      <c r="L32" s="20">
        <v>45.659722222222221</v>
      </c>
      <c r="M32" s="20">
        <v>44.259567387687184</v>
      </c>
      <c r="N32" s="20">
        <v>46.401225114854519</v>
      </c>
      <c r="O32" s="20">
        <v>45.911047345767578</v>
      </c>
      <c r="P32" s="20">
        <v>45.031446540880502</v>
      </c>
      <c r="Q32" s="20">
        <v>48.554216867469876</v>
      </c>
      <c r="R32" s="20">
        <v>46.080760095011875</v>
      </c>
      <c r="S32" s="20">
        <v>46.875</v>
      </c>
      <c r="T32" s="20">
        <v>48.376259798432251</v>
      </c>
    </row>
    <row r="33" spans="11:21">
      <c r="M33" s="15"/>
      <c r="N33" s="15"/>
      <c r="O33" s="15"/>
      <c r="P33" s="15"/>
      <c r="Q33" s="15"/>
      <c r="R33" s="15"/>
      <c r="S33" s="15"/>
      <c r="T33" s="15"/>
      <c r="U33" s="15"/>
    </row>
    <row r="34" spans="11:21">
      <c r="K34" s="2"/>
      <c r="L34" s="2"/>
      <c r="M34" s="20"/>
      <c r="N34" s="20"/>
      <c r="O34" s="20"/>
      <c r="P34" s="20"/>
      <c r="Q34" s="20"/>
      <c r="R34" s="20"/>
      <c r="S34" s="20"/>
      <c r="T34" s="20"/>
      <c r="U34" s="15"/>
    </row>
    <row r="35" spans="11:21">
      <c r="L35" s="2"/>
      <c r="M35" s="20"/>
      <c r="N35" s="20"/>
      <c r="O35" s="20"/>
      <c r="P35" s="20"/>
      <c r="Q35" s="20"/>
      <c r="R35" s="20"/>
      <c r="S35" s="20"/>
      <c r="T35" s="20"/>
      <c r="U35" s="15"/>
    </row>
    <row r="36" spans="11:21">
      <c r="L36" s="2"/>
      <c r="M36" s="20"/>
      <c r="N36" s="20"/>
      <c r="O36" s="20"/>
      <c r="P36" s="20"/>
      <c r="Q36" s="20"/>
      <c r="R36" s="20"/>
      <c r="S36" s="20"/>
      <c r="T36" s="20"/>
      <c r="U36" s="15"/>
    </row>
    <row r="37" spans="11:21">
      <c r="L37" s="2"/>
      <c r="M37" s="20"/>
      <c r="N37" s="20"/>
      <c r="O37" s="20"/>
      <c r="P37" s="20"/>
      <c r="Q37" s="20"/>
      <c r="R37" s="20"/>
      <c r="S37" s="20"/>
      <c r="T37" s="20"/>
      <c r="U37" s="15"/>
    </row>
    <row r="38" spans="11:21">
      <c r="K38" s="2"/>
      <c r="L38" s="2"/>
      <c r="M38" s="20"/>
      <c r="N38" s="20"/>
      <c r="O38" s="20"/>
      <c r="P38" s="20"/>
      <c r="Q38" s="20"/>
      <c r="R38" s="20"/>
      <c r="S38" s="20"/>
      <c r="T38" s="20"/>
      <c r="U38" s="15"/>
    </row>
    <row r="39" spans="11:21">
      <c r="L39" s="2"/>
      <c r="M39" s="20"/>
      <c r="N39" s="20"/>
      <c r="O39" s="20"/>
      <c r="P39" s="20"/>
      <c r="Q39" s="20"/>
      <c r="R39" s="20"/>
      <c r="S39" s="20"/>
      <c r="T39" s="20"/>
      <c r="U39" s="15"/>
    </row>
    <row r="40" spans="11:21">
      <c r="L40" s="2"/>
      <c r="M40" s="20"/>
      <c r="N40" s="20"/>
      <c r="O40" s="20"/>
      <c r="P40" s="20"/>
      <c r="Q40" s="20"/>
      <c r="R40" s="20"/>
      <c r="S40" s="20"/>
      <c r="T40" s="20"/>
      <c r="U40" s="15"/>
    </row>
    <row r="41" spans="11:21">
      <c r="L41" s="2"/>
      <c r="M41" s="20"/>
      <c r="N41" s="20"/>
      <c r="O41" s="20"/>
      <c r="P41" s="20"/>
      <c r="Q41" s="20"/>
      <c r="R41" s="20"/>
      <c r="S41" s="20"/>
      <c r="T41" s="20"/>
    </row>
  </sheetData>
  <pageMargins left="0.7" right="0.7" top="0.75" bottom="0.75" header="0.3" footer="0.3"/>
  <extLst>
    <ext xmlns:mx="http://schemas.microsoft.com/office/mac/excel/2008/main" uri="{64002731-A6B0-56B0-2670-7721B7C09600}">
      <mx:PLV Mode="0" OnePage="0" WScale="0"/>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0"/>
  <sheetViews>
    <sheetView topLeftCell="AH1" workbookViewId="0">
      <selection activeCell="AH14" sqref="AH14"/>
    </sheetView>
  </sheetViews>
  <sheetFormatPr baseColWidth="10" defaultColWidth="8.83203125" defaultRowHeight="14" x14ac:dyDescent="0"/>
  <cols>
    <col min="3" max="3" width="11.5" bestFit="1" customWidth="1"/>
  </cols>
  <sheetData>
    <row r="1" spans="1:52">
      <c r="A1" t="s">
        <v>329</v>
      </c>
    </row>
    <row r="2" spans="1:52">
      <c r="AJ2" t="s">
        <v>226</v>
      </c>
    </row>
    <row r="3" spans="1:52">
      <c r="B3" t="s">
        <v>142</v>
      </c>
      <c r="C3" t="s">
        <v>1</v>
      </c>
      <c r="D3" t="s">
        <v>13</v>
      </c>
      <c r="F3" t="s">
        <v>14</v>
      </c>
      <c r="H3" t="s">
        <v>15</v>
      </c>
      <c r="J3" t="s">
        <v>16</v>
      </c>
      <c r="L3" t="s">
        <v>17</v>
      </c>
      <c r="N3" t="s">
        <v>18</v>
      </c>
      <c r="P3" t="s">
        <v>19</v>
      </c>
      <c r="R3" t="s">
        <v>20</v>
      </c>
      <c r="T3" t="s">
        <v>21</v>
      </c>
      <c r="V3" t="s">
        <v>22</v>
      </c>
      <c r="X3" t="s">
        <v>23</v>
      </c>
      <c r="Z3" t="s">
        <v>24</v>
      </c>
      <c r="AB3" t="s">
        <v>25</v>
      </c>
      <c r="AD3" t="s">
        <v>26</v>
      </c>
      <c r="AF3">
        <v>2013</v>
      </c>
      <c r="AH3">
        <v>2014</v>
      </c>
      <c r="AJ3" t="s">
        <v>1</v>
      </c>
      <c r="AK3" t="s">
        <v>13</v>
      </c>
      <c r="AL3" t="s">
        <v>14</v>
      </c>
      <c r="AM3" t="s">
        <v>15</v>
      </c>
      <c r="AN3" t="s">
        <v>16</v>
      </c>
      <c r="AO3" t="s">
        <v>17</v>
      </c>
      <c r="AP3" t="s">
        <v>18</v>
      </c>
      <c r="AQ3" t="s">
        <v>19</v>
      </c>
      <c r="AR3" t="s">
        <v>20</v>
      </c>
      <c r="AS3" t="s">
        <v>21</v>
      </c>
      <c r="AT3" t="s">
        <v>22</v>
      </c>
      <c r="AU3" t="s">
        <v>23</v>
      </c>
      <c r="AV3" t="s">
        <v>24</v>
      </c>
      <c r="AW3" t="s">
        <v>25</v>
      </c>
      <c r="AX3" t="s">
        <v>26</v>
      </c>
      <c r="AY3">
        <v>2013</v>
      </c>
      <c r="AZ3">
        <v>2014</v>
      </c>
    </row>
    <row r="4" spans="1:52">
      <c r="C4" t="s">
        <v>143</v>
      </c>
      <c r="D4" t="s">
        <v>29</v>
      </c>
      <c r="E4" t="s">
        <v>65</v>
      </c>
      <c r="F4" t="s">
        <v>29</v>
      </c>
      <c r="G4" t="s">
        <v>65</v>
      </c>
      <c r="H4" t="s">
        <v>29</v>
      </c>
      <c r="I4" t="s">
        <v>65</v>
      </c>
      <c r="J4" t="s">
        <v>29</v>
      </c>
      <c r="K4" t="s">
        <v>65</v>
      </c>
      <c r="L4" t="s">
        <v>29</v>
      </c>
      <c r="M4" t="s">
        <v>65</v>
      </c>
      <c r="N4" t="s">
        <v>29</v>
      </c>
      <c r="O4" t="s">
        <v>65</v>
      </c>
      <c r="P4" t="s">
        <v>29</v>
      </c>
      <c r="Q4" t="s">
        <v>65</v>
      </c>
      <c r="R4" t="s">
        <v>29</v>
      </c>
      <c r="S4" t="s">
        <v>65</v>
      </c>
      <c r="T4" t="s">
        <v>29</v>
      </c>
      <c r="U4" t="s">
        <v>82</v>
      </c>
      <c r="V4" t="s">
        <v>29</v>
      </c>
      <c r="W4" t="s">
        <v>82</v>
      </c>
      <c r="X4" t="s">
        <v>29</v>
      </c>
      <c r="Y4" t="s">
        <v>82</v>
      </c>
      <c r="Z4" t="s">
        <v>29</v>
      </c>
      <c r="AA4" t="s">
        <v>82</v>
      </c>
      <c r="AB4" t="s">
        <v>29</v>
      </c>
      <c r="AC4" t="s">
        <v>82</v>
      </c>
      <c r="AD4" t="s">
        <v>29</v>
      </c>
      <c r="AE4" t="s">
        <v>82</v>
      </c>
      <c r="AF4" t="s">
        <v>29</v>
      </c>
      <c r="AG4" t="s">
        <v>82</v>
      </c>
      <c r="AH4" t="s">
        <v>29</v>
      </c>
      <c r="AI4" t="s">
        <v>82</v>
      </c>
      <c r="AJ4" t="s">
        <v>143</v>
      </c>
    </row>
    <row r="5" spans="1:52">
      <c r="B5" t="s">
        <v>63</v>
      </c>
      <c r="C5" t="s">
        <v>70</v>
      </c>
      <c r="D5" s="15">
        <v>1758</v>
      </c>
      <c r="E5" s="15">
        <v>192</v>
      </c>
      <c r="F5" s="15">
        <v>1872</v>
      </c>
      <c r="G5" s="15">
        <v>258</v>
      </c>
      <c r="H5" s="15">
        <v>2172</v>
      </c>
      <c r="I5" s="15">
        <v>366</v>
      </c>
      <c r="J5" s="15">
        <v>2337</v>
      </c>
      <c r="K5" s="15">
        <v>372</v>
      </c>
      <c r="L5" s="15">
        <v>2349</v>
      </c>
      <c r="M5" s="15">
        <v>438</v>
      </c>
      <c r="N5" s="15">
        <v>2589</v>
      </c>
      <c r="O5" s="15">
        <v>546</v>
      </c>
      <c r="P5" s="15">
        <v>2847</v>
      </c>
      <c r="Q5" s="15">
        <v>597</v>
      </c>
      <c r="R5" s="15">
        <v>2874</v>
      </c>
      <c r="S5" s="15">
        <v>657</v>
      </c>
      <c r="T5" s="15">
        <v>3186</v>
      </c>
      <c r="U5" s="15">
        <v>804</v>
      </c>
      <c r="V5" s="15">
        <v>3942</v>
      </c>
      <c r="W5" s="15">
        <v>771</v>
      </c>
      <c r="X5" s="15">
        <v>5043</v>
      </c>
      <c r="Y5" s="15">
        <v>861</v>
      </c>
      <c r="Z5" s="15">
        <v>4863</v>
      </c>
      <c r="AA5" s="15">
        <v>948</v>
      </c>
      <c r="AB5" s="15">
        <v>5544</v>
      </c>
      <c r="AC5" s="15">
        <v>1221</v>
      </c>
      <c r="AD5" s="15">
        <v>5979</v>
      </c>
      <c r="AE5" s="15">
        <v>1389</v>
      </c>
      <c r="AF5" s="15">
        <v>6246</v>
      </c>
      <c r="AG5" s="15">
        <v>1704</v>
      </c>
      <c r="AH5" s="15">
        <v>6606</v>
      </c>
      <c r="AI5" s="15">
        <v>1977</v>
      </c>
      <c r="AJ5" t="s">
        <v>70</v>
      </c>
      <c r="AK5" s="15">
        <v>192</v>
      </c>
      <c r="AL5" s="15">
        <v>258</v>
      </c>
      <c r="AM5" s="15">
        <v>366</v>
      </c>
      <c r="AN5" s="15">
        <v>372</v>
      </c>
      <c r="AO5" s="15">
        <v>438</v>
      </c>
      <c r="AP5" s="15">
        <v>546</v>
      </c>
      <c r="AQ5" s="15">
        <v>597</v>
      </c>
      <c r="AR5" s="15">
        <v>657</v>
      </c>
      <c r="AS5" s="15">
        <v>804</v>
      </c>
      <c r="AT5" s="15">
        <v>771</v>
      </c>
      <c r="AU5" s="15">
        <v>861</v>
      </c>
      <c r="AV5" s="15">
        <v>948</v>
      </c>
      <c r="AW5" s="15">
        <v>1221</v>
      </c>
      <c r="AX5" s="15">
        <v>1389</v>
      </c>
      <c r="AY5" s="15">
        <v>1704</v>
      </c>
      <c r="AZ5" s="15">
        <v>1977</v>
      </c>
    </row>
    <row r="6" spans="1:52">
      <c r="C6" t="s">
        <v>71</v>
      </c>
      <c r="D6" s="15">
        <v>6630</v>
      </c>
      <c r="E6" s="15">
        <v>696</v>
      </c>
      <c r="F6" s="15">
        <v>6852</v>
      </c>
      <c r="G6" s="15">
        <v>777</v>
      </c>
      <c r="H6" s="15">
        <v>9408</v>
      </c>
      <c r="I6" s="15">
        <v>1164</v>
      </c>
      <c r="J6" s="15">
        <v>9999</v>
      </c>
      <c r="K6" s="15">
        <v>1431</v>
      </c>
      <c r="L6" s="15">
        <v>11073</v>
      </c>
      <c r="M6" s="15">
        <v>1629</v>
      </c>
      <c r="N6" s="15">
        <v>12273</v>
      </c>
      <c r="O6" s="15">
        <v>2025</v>
      </c>
      <c r="P6" s="15">
        <v>12594</v>
      </c>
      <c r="Q6" s="15">
        <v>2091</v>
      </c>
      <c r="R6" s="15">
        <v>13080</v>
      </c>
      <c r="S6" s="15">
        <v>2196</v>
      </c>
      <c r="T6" s="15">
        <v>13620</v>
      </c>
      <c r="U6" s="15">
        <v>2277</v>
      </c>
      <c r="V6" s="15">
        <v>14322</v>
      </c>
      <c r="W6" s="15">
        <v>2337</v>
      </c>
      <c r="X6" s="15">
        <v>15084</v>
      </c>
      <c r="Y6" s="15">
        <v>2571</v>
      </c>
      <c r="Z6" s="15">
        <v>17235</v>
      </c>
      <c r="AA6" s="15">
        <v>3189</v>
      </c>
      <c r="AB6" s="15">
        <v>17793</v>
      </c>
      <c r="AC6" s="15">
        <v>3711</v>
      </c>
      <c r="AD6" s="15">
        <v>18849</v>
      </c>
      <c r="AE6" s="15">
        <v>4281</v>
      </c>
      <c r="AF6" s="15">
        <v>19734</v>
      </c>
      <c r="AG6" s="15">
        <v>4860</v>
      </c>
      <c r="AH6" s="15">
        <v>20772</v>
      </c>
      <c r="AI6" s="15">
        <v>5916</v>
      </c>
      <c r="AJ6" t="s">
        <v>71</v>
      </c>
      <c r="AK6" s="15">
        <v>696</v>
      </c>
      <c r="AL6" s="15">
        <v>777</v>
      </c>
      <c r="AM6" s="15">
        <v>1164</v>
      </c>
      <c r="AN6" s="15">
        <v>1431</v>
      </c>
      <c r="AO6" s="15">
        <v>1629</v>
      </c>
      <c r="AP6" s="15">
        <v>2025</v>
      </c>
      <c r="AQ6" s="15">
        <v>2091</v>
      </c>
      <c r="AR6" s="15">
        <v>2196</v>
      </c>
      <c r="AS6" s="15">
        <v>2277</v>
      </c>
      <c r="AT6" s="15">
        <v>2337</v>
      </c>
      <c r="AU6" s="15">
        <v>2571</v>
      </c>
      <c r="AV6" s="15">
        <v>3189</v>
      </c>
      <c r="AW6" s="15">
        <v>3711</v>
      </c>
      <c r="AX6" s="15">
        <v>4281</v>
      </c>
      <c r="AY6" s="15">
        <v>4860</v>
      </c>
      <c r="AZ6" s="15">
        <v>5916</v>
      </c>
    </row>
    <row r="7" spans="1:52">
      <c r="C7" t="s">
        <v>72</v>
      </c>
      <c r="D7" s="15">
        <v>3156</v>
      </c>
      <c r="E7" s="15">
        <v>345</v>
      </c>
      <c r="F7" s="15">
        <v>3147</v>
      </c>
      <c r="G7" s="15">
        <v>330</v>
      </c>
      <c r="H7" s="15">
        <v>4650</v>
      </c>
      <c r="I7" s="15">
        <v>624</v>
      </c>
      <c r="J7" s="15">
        <v>4920</v>
      </c>
      <c r="K7" s="15">
        <v>654</v>
      </c>
      <c r="L7" s="15">
        <v>5814</v>
      </c>
      <c r="M7" s="15">
        <v>795</v>
      </c>
      <c r="N7" s="15">
        <v>7014</v>
      </c>
      <c r="O7" s="15">
        <v>1080</v>
      </c>
      <c r="P7" s="15">
        <v>6486</v>
      </c>
      <c r="Q7" s="15">
        <v>912</v>
      </c>
      <c r="R7" s="15">
        <v>6723</v>
      </c>
      <c r="S7" s="15">
        <v>1041</v>
      </c>
      <c r="T7" s="15">
        <v>6588</v>
      </c>
      <c r="U7" s="15">
        <v>987</v>
      </c>
      <c r="V7" s="15">
        <v>6420</v>
      </c>
      <c r="W7" s="15">
        <v>969</v>
      </c>
      <c r="X7" s="15">
        <v>6639</v>
      </c>
      <c r="Y7" s="15">
        <v>933</v>
      </c>
      <c r="Z7" s="15">
        <v>7275</v>
      </c>
      <c r="AA7" s="15">
        <v>966</v>
      </c>
      <c r="AB7" s="15">
        <v>7620</v>
      </c>
      <c r="AC7" s="15">
        <v>1101</v>
      </c>
      <c r="AD7" s="15">
        <v>8085</v>
      </c>
      <c r="AE7" s="15">
        <v>1350</v>
      </c>
      <c r="AF7" s="15">
        <v>8316</v>
      </c>
      <c r="AG7" s="15">
        <v>1479</v>
      </c>
      <c r="AH7" s="15">
        <v>8727</v>
      </c>
      <c r="AI7" s="15">
        <v>1692</v>
      </c>
      <c r="AJ7" t="s">
        <v>72</v>
      </c>
      <c r="AK7" s="15">
        <v>345</v>
      </c>
      <c r="AL7" s="15">
        <v>330</v>
      </c>
      <c r="AM7" s="15">
        <v>624</v>
      </c>
      <c r="AN7" s="15">
        <v>654</v>
      </c>
      <c r="AO7" s="15">
        <v>795</v>
      </c>
      <c r="AP7" s="15">
        <v>1080</v>
      </c>
      <c r="AQ7" s="15">
        <v>912</v>
      </c>
      <c r="AR7" s="15">
        <v>1041</v>
      </c>
      <c r="AS7" s="15">
        <v>987</v>
      </c>
      <c r="AT7" s="15">
        <v>969</v>
      </c>
      <c r="AU7" s="15">
        <v>933</v>
      </c>
      <c r="AV7" s="15">
        <v>966</v>
      </c>
      <c r="AW7" s="15">
        <v>1101</v>
      </c>
      <c r="AX7" s="15">
        <v>1350</v>
      </c>
      <c r="AY7" s="15">
        <v>1479</v>
      </c>
      <c r="AZ7" s="15">
        <v>1692</v>
      </c>
    </row>
    <row r="8" spans="1:52">
      <c r="C8" t="s">
        <v>73</v>
      </c>
      <c r="D8" s="15">
        <v>4743</v>
      </c>
      <c r="E8" s="15">
        <v>261</v>
      </c>
      <c r="F8" s="15">
        <v>4494</v>
      </c>
      <c r="G8" s="15">
        <v>246</v>
      </c>
      <c r="H8" s="15">
        <v>6924</v>
      </c>
      <c r="I8" s="15">
        <v>693</v>
      </c>
      <c r="J8" s="15">
        <v>7290</v>
      </c>
      <c r="K8" s="15">
        <v>771</v>
      </c>
      <c r="L8" s="15">
        <v>7944</v>
      </c>
      <c r="M8" s="15">
        <v>807</v>
      </c>
      <c r="N8" s="15">
        <v>9411</v>
      </c>
      <c r="O8" s="15">
        <v>1158</v>
      </c>
      <c r="P8" s="15">
        <v>9363</v>
      </c>
      <c r="Q8" s="15">
        <v>1011</v>
      </c>
      <c r="R8" s="15">
        <v>9843</v>
      </c>
      <c r="S8" s="15">
        <v>1287</v>
      </c>
      <c r="T8" s="15">
        <v>10116</v>
      </c>
      <c r="U8" s="15">
        <v>1443</v>
      </c>
      <c r="V8" s="15">
        <v>10401</v>
      </c>
      <c r="W8" s="15">
        <v>1458</v>
      </c>
      <c r="X8" s="15">
        <v>10611</v>
      </c>
      <c r="Y8" s="15">
        <v>1308</v>
      </c>
      <c r="Z8" s="15">
        <v>11487</v>
      </c>
      <c r="AA8" s="15">
        <v>1269</v>
      </c>
      <c r="AB8" s="15">
        <v>11184</v>
      </c>
      <c r="AC8" s="15">
        <v>1164</v>
      </c>
      <c r="AD8" s="15">
        <v>11700</v>
      </c>
      <c r="AE8" s="15">
        <v>1233</v>
      </c>
      <c r="AF8" s="15">
        <v>12150</v>
      </c>
      <c r="AG8" s="15">
        <v>1524</v>
      </c>
      <c r="AH8" s="15">
        <v>11916</v>
      </c>
      <c r="AI8" s="15">
        <v>1335</v>
      </c>
      <c r="AJ8" t="s">
        <v>73</v>
      </c>
      <c r="AK8" s="15">
        <v>261</v>
      </c>
      <c r="AL8" s="15">
        <v>246</v>
      </c>
      <c r="AM8" s="15">
        <v>693</v>
      </c>
      <c r="AN8" s="15">
        <v>771</v>
      </c>
      <c r="AO8" s="15">
        <v>807</v>
      </c>
      <c r="AP8" s="15">
        <v>1158</v>
      </c>
      <c r="AQ8" s="15">
        <v>1011</v>
      </c>
      <c r="AR8" s="15">
        <v>1287</v>
      </c>
      <c r="AS8" s="15">
        <v>1443</v>
      </c>
      <c r="AT8" s="15">
        <v>1458</v>
      </c>
      <c r="AU8" s="15">
        <v>1308</v>
      </c>
      <c r="AV8" s="15">
        <v>1269</v>
      </c>
      <c r="AW8" s="15">
        <v>1164</v>
      </c>
      <c r="AX8" s="15">
        <v>1233</v>
      </c>
      <c r="AY8" s="15">
        <v>1524</v>
      </c>
      <c r="AZ8" s="15">
        <v>1335</v>
      </c>
    </row>
    <row r="9" spans="1:52">
      <c r="B9" t="s">
        <v>117</v>
      </c>
      <c r="C9" t="s">
        <v>70</v>
      </c>
      <c r="D9" s="15">
        <v>3</v>
      </c>
      <c r="E9" s="15">
        <v>0</v>
      </c>
      <c r="F9" s="15">
        <v>9</v>
      </c>
      <c r="G9" s="15">
        <v>0</v>
      </c>
      <c r="H9" s="15">
        <v>3</v>
      </c>
      <c r="I9" s="15">
        <v>0</v>
      </c>
      <c r="J9" s="15">
        <v>6</v>
      </c>
      <c r="K9" s="15">
        <v>0</v>
      </c>
      <c r="L9" s="15">
        <v>0</v>
      </c>
      <c r="M9" s="15">
        <v>0</v>
      </c>
      <c r="N9" s="15">
        <v>3</v>
      </c>
      <c r="O9" s="15">
        <v>0</v>
      </c>
      <c r="P9" s="15">
        <v>6</v>
      </c>
      <c r="Q9" s="15">
        <v>0</v>
      </c>
      <c r="R9" s="15">
        <v>6</v>
      </c>
      <c r="S9" s="15">
        <v>0</v>
      </c>
      <c r="T9" s="15">
        <v>3</v>
      </c>
      <c r="U9" s="15">
        <v>0</v>
      </c>
      <c r="V9" s="15">
        <v>3</v>
      </c>
      <c r="W9" s="15">
        <v>0</v>
      </c>
      <c r="X9" s="15">
        <v>3</v>
      </c>
      <c r="Y9" s="15">
        <v>0</v>
      </c>
      <c r="Z9" s="15">
        <v>0</v>
      </c>
      <c r="AA9" s="15">
        <v>0</v>
      </c>
      <c r="AB9" s="15">
        <v>0</v>
      </c>
      <c r="AC9" s="15">
        <v>0</v>
      </c>
      <c r="AD9" s="15">
        <v>0</v>
      </c>
      <c r="AE9" s="15">
        <v>0</v>
      </c>
      <c r="AF9" s="15">
        <v>3</v>
      </c>
      <c r="AG9" s="15">
        <v>0</v>
      </c>
      <c r="AH9" s="15"/>
      <c r="AI9" s="15">
        <v>3</v>
      </c>
      <c r="AJ9" t="s">
        <v>70</v>
      </c>
      <c r="AK9" s="15">
        <v>0</v>
      </c>
      <c r="AL9" s="15">
        <v>0</v>
      </c>
      <c r="AM9" s="15">
        <v>0</v>
      </c>
      <c r="AN9" s="15">
        <v>0</v>
      </c>
      <c r="AO9" s="15">
        <v>0</v>
      </c>
      <c r="AP9" s="15">
        <v>0</v>
      </c>
      <c r="AQ9" s="15">
        <v>0</v>
      </c>
      <c r="AR9" s="15">
        <v>0</v>
      </c>
      <c r="AS9" s="15">
        <v>0</v>
      </c>
      <c r="AT9" s="15">
        <v>0</v>
      </c>
      <c r="AU9" s="15">
        <v>0</v>
      </c>
      <c r="AV9" s="15">
        <v>0</v>
      </c>
      <c r="AW9" s="15">
        <v>0</v>
      </c>
      <c r="AX9" s="15">
        <v>0</v>
      </c>
      <c r="AY9" s="15">
        <v>0</v>
      </c>
      <c r="AZ9" s="15">
        <v>3</v>
      </c>
    </row>
    <row r="10" spans="1:52">
      <c r="C10" t="s">
        <v>71</v>
      </c>
      <c r="D10" s="15">
        <v>489</v>
      </c>
      <c r="E10" s="15">
        <v>51</v>
      </c>
      <c r="F10" s="15">
        <v>522</v>
      </c>
      <c r="G10" s="15">
        <v>54</v>
      </c>
      <c r="H10" s="15">
        <v>588</v>
      </c>
      <c r="I10" s="15">
        <v>69</v>
      </c>
      <c r="J10" s="15">
        <v>603</v>
      </c>
      <c r="K10" s="15">
        <v>78</v>
      </c>
      <c r="L10" s="15">
        <v>684</v>
      </c>
      <c r="M10" s="15">
        <v>93</v>
      </c>
      <c r="N10" s="15">
        <v>702</v>
      </c>
      <c r="O10" s="15">
        <v>96</v>
      </c>
      <c r="P10" s="15">
        <v>708</v>
      </c>
      <c r="Q10" s="15">
        <v>105</v>
      </c>
      <c r="R10" s="15">
        <v>777</v>
      </c>
      <c r="S10" s="15">
        <v>111</v>
      </c>
      <c r="T10" s="15">
        <v>936</v>
      </c>
      <c r="U10" s="15">
        <v>147</v>
      </c>
      <c r="V10" s="15">
        <v>1017</v>
      </c>
      <c r="W10" s="15">
        <v>177</v>
      </c>
      <c r="X10" s="15">
        <v>1056</v>
      </c>
      <c r="Y10" s="15">
        <v>159</v>
      </c>
      <c r="Z10" s="15">
        <v>978</v>
      </c>
      <c r="AA10" s="15">
        <v>162</v>
      </c>
      <c r="AB10" s="15">
        <v>1035</v>
      </c>
      <c r="AC10" s="15">
        <v>177</v>
      </c>
      <c r="AD10" s="15">
        <v>1176</v>
      </c>
      <c r="AE10" s="15">
        <v>231</v>
      </c>
      <c r="AF10" s="15">
        <v>1317</v>
      </c>
      <c r="AG10" s="15">
        <v>318</v>
      </c>
      <c r="AH10" s="15">
        <v>1362</v>
      </c>
      <c r="AI10" s="15">
        <v>387</v>
      </c>
      <c r="AJ10" t="s">
        <v>71</v>
      </c>
      <c r="AK10" s="15">
        <v>51</v>
      </c>
      <c r="AL10" s="15">
        <v>54</v>
      </c>
      <c r="AM10" s="15">
        <v>69</v>
      </c>
      <c r="AN10" s="15">
        <v>78</v>
      </c>
      <c r="AO10" s="15">
        <v>93</v>
      </c>
      <c r="AP10" s="15">
        <v>96</v>
      </c>
      <c r="AQ10" s="15">
        <v>105</v>
      </c>
      <c r="AR10" s="15">
        <v>111</v>
      </c>
      <c r="AS10" s="15">
        <v>147</v>
      </c>
      <c r="AT10" s="15">
        <v>177</v>
      </c>
      <c r="AU10" s="15">
        <v>159</v>
      </c>
      <c r="AV10" s="15">
        <v>162</v>
      </c>
      <c r="AW10" s="15">
        <v>177</v>
      </c>
      <c r="AX10" s="15">
        <v>231</v>
      </c>
      <c r="AY10" s="15">
        <v>318</v>
      </c>
      <c r="AZ10" s="15">
        <v>387</v>
      </c>
    </row>
    <row r="11" spans="1:52">
      <c r="C11" t="s">
        <v>72</v>
      </c>
      <c r="D11" s="15">
        <v>990</v>
      </c>
      <c r="E11" s="15">
        <v>144</v>
      </c>
      <c r="F11" s="15">
        <v>954</v>
      </c>
      <c r="G11" s="15">
        <v>120</v>
      </c>
      <c r="H11" s="15">
        <v>1305</v>
      </c>
      <c r="I11" s="15">
        <v>192</v>
      </c>
      <c r="J11" s="15">
        <v>1302</v>
      </c>
      <c r="K11" s="15">
        <v>195</v>
      </c>
      <c r="L11" s="15">
        <v>1296</v>
      </c>
      <c r="M11" s="15">
        <v>189</v>
      </c>
      <c r="N11" s="15">
        <v>1548</v>
      </c>
      <c r="O11" s="15">
        <v>231</v>
      </c>
      <c r="P11" s="15">
        <v>1554</v>
      </c>
      <c r="Q11" s="15">
        <v>261</v>
      </c>
      <c r="R11" s="15">
        <v>1632</v>
      </c>
      <c r="S11" s="15">
        <v>276</v>
      </c>
      <c r="T11" s="15">
        <v>1899</v>
      </c>
      <c r="U11" s="15">
        <v>306</v>
      </c>
      <c r="V11" s="15">
        <v>2133</v>
      </c>
      <c r="W11" s="15">
        <v>294</v>
      </c>
      <c r="X11" s="15">
        <v>2220</v>
      </c>
      <c r="Y11" s="15">
        <v>318</v>
      </c>
      <c r="Z11" s="15">
        <v>2574</v>
      </c>
      <c r="AA11" s="15">
        <v>369</v>
      </c>
      <c r="AB11" s="15">
        <v>2712</v>
      </c>
      <c r="AC11" s="15">
        <v>435</v>
      </c>
      <c r="AD11" s="15">
        <v>2763</v>
      </c>
      <c r="AE11" s="15">
        <v>486</v>
      </c>
      <c r="AF11" s="15">
        <v>3048</v>
      </c>
      <c r="AG11" s="15">
        <v>615</v>
      </c>
      <c r="AH11" s="15">
        <v>3138</v>
      </c>
      <c r="AI11" s="15">
        <v>789</v>
      </c>
      <c r="AJ11" t="s">
        <v>72</v>
      </c>
      <c r="AK11" s="15">
        <v>144</v>
      </c>
      <c r="AL11" s="15">
        <v>120</v>
      </c>
      <c r="AM11" s="15">
        <v>192</v>
      </c>
      <c r="AN11" s="15">
        <v>195</v>
      </c>
      <c r="AO11" s="15">
        <v>189</v>
      </c>
      <c r="AP11" s="15">
        <v>231</v>
      </c>
      <c r="AQ11" s="15">
        <v>261</v>
      </c>
      <c r="AR11" s="15">
        <v>276</v>
      </c>
      <c r="AS11" s="15">
        <v>306</v>
      </c>
      <c r="AT11" s="15">
        <v>294</v>
      </c>
      <c r="AU11" s="15">
        <v>318</v>
      </c>
      <c r="AV11" s="15">
        <v>369</v>
      </c>
      <c r="AW11" s="15">
        <v>435</v>
      </c>
      <c r="AX11" s="15">
        <v>486</v>
      </c>
      <c r="AY11" s="15">
        <v>615</v>
      </c>
      <c r="AZ11" s="15">
        <v>789</v>
      </c>
    </row>
    <row r="12" spans="1:52">
      <c r="C12" t="s">
        <v>73</v>
      </c>
      <c r="D12" s="15">
        <v>1287</v>
      </c>
      <c r="E12" s="15">
        <v>216</v>
      </c>
      <c r="F12" s="15">
        <v>1167</v>
      </c>
      <c r="G12" s="15">
        <v>156</v>
      </c>
      <c r="H12" s="15">
        <v>1491</v>
      </c>
      <c r="I12" s="15">
        <v>216</v>
      </c>
      <c r="J12" s="15">
        <v>1473</v>
      </c>
      <c r="K12" s="15">
        <v>213</v>
      </c>
      <c r="L12" s="15">
        <v>1548</v>
      </c>
      <c r="M12" s="15">
        <v>207</v>
      </c>
      <c r="N12" s="15">
        <v>1755</v>
      </c>
      <c r="O12" s="15">
        <v>231</v>
      </c>
      <c r="P12" s="15">
        <v>1575</v>
      </c>
      <c r="Q12" s="15">
        <v>213</v>
      </c>
      <c r="R12" s="15">
        <v>1731</v>
      </c>
      <c r="S12" s="15">
        <v>222</v>
      </c>
      <c r="T12" s="15">
        <v>1812</v>
      </c>
      <c r="U12" s="15">
        <v>213</v>
      </c>
      <c r="V12" s="15">
        <v>1953</v>
      </c>
      <c r="W12" s="15">
        <v>222</v>
      </c>
      <c r="X12" s="15">
        <v>2085</v>
      </c>
      <c r="Y12" s="15">
        <v>255</v>
      </c>
      <c r="Z12" s="15">
        <v>2379</v>
      </c>
      <c r="AA12" s="15">
        <v>264</v>
      </c>
      <c r="AB12" s="15">
        <v>2484</v>
      </c>
      <c r="AC12" s="15">
        <v>306</v>
      </c>
      <c r="AD12" s="15">
        <v>2520</v>
      </c>
      <c r="AE12" s="15">
        <v>312</v>
      </c>
      <c r="AF12" s="15">
        <v>2697</v>
      </c>
      <c r="AG12" s="15">
        <v>354</v>
      </c>
      <c r="AH12" s="15">
        <v>2679</v>
      </c>
      <c r="AI12" s="15">
        <v>333</v>
      </c>
      <c r="AJ12" t="s">
        <v>73</v>
      </c>
      <c r="AK12" s="15">
        <v>216</v>
      </c>
      <c r="AL12" s="15">
        <v>156</v>
      </c>
      <c r="AM12" s="15">
        <v>216</v>
      </c>
      <c r="AN12" s="15">
        <v>213</v>
      </c>
      <c r="AO12" s="15">
        <v>207</v>
      </c>
      <c r="AP12" s="15">
        <v>231</v>
      </c>
      <c r="AQ12" s="15">
        <v>213</v>
      </c>
      <c r="AR12" s="15">
        <v>222</v>
      </c>
      <c r="AS12" s="15">
        <v>213</v>
      </c>
      <c r="AT12" s="15">
        <v>222</v>
      </c>
      <c r="AU12" s="15">
        <v>255</v>
      </c>
      <c r="AV12" s="15">
        <v>264</v>
      </c>
      <c r="AW12" s="15">
        <v>306</v>
      </c>
      <c r="AX12" s="15">
        <v>312</v>
      </c>
      <c r="AY12" s="15">
        <v>354</v>
      </c>
      <c r="AZ12" s="15">
        <v>333</v>
      </c>
    </row>
    <row r="14" spans="1:52">
      <c r="B14" t="s">
        <v>68</v>
      </c>
      <c r="C14" t="s">
        <v>1</v>
      </c>
      <c r="D14" t="s">
        <v>13</v>
      </c>
      <c r="F14" t="s">
        <v>14</v>
      </c>
      <c r="H14" t="s">
        <v>15</v>
      </c>
      <c r="J14" t="s">
        <v>16</v>
      </c>
      <c r="L14" t="s">
        <v>17</v>
      </c>
      <c r="N14" t="s">
        <v>18</v>
      </c>
      <c r="P14" t="s">
        <v>19</v>
      </c>
      <c r="R14" t="s">
        <v>20</v>
      </c>
      <c r="T14" t="s">
        <v>21</v>
      </c>
      <c r="V14" t="s">
        <v>22</v>
      </c>
      <c r="X14" t="s">
        <v>23</v>
      </c>
      <c r="Z14" t="s">
        <v>24</v>
      </c>
      <c r="AB14" t="s">
        <v>25</v>
      </c>
      <c r="AD14" t="s">
        <v>26</v>
      </c>
      <c r="AF14">
        <v>2013</v>
      </c>
      <c r="AH14" s="15">
        <v>2014</v>
      </c>
    </row>
    <row r="15" spans="1:52">
      <c r="B15" t="s">
        <v>63</v>
      </c>
      <c r="C15" t="s">
        <v>70</v>
      </c>
      <c r="D15" s="20">
        <v>10.921501706484642</v>
      </c>
      <c r="E15" s="20"/>
      <c r="F15" s="20">
        <v>13.782051282051283</v>
      </c>
      <c r="G15" s="20"/>
      <c r="H15" s="20">
        <v>16.850828729281769</v>
      </c>
      <c r="I15" s="20"/>
      <c r="J15" s="20">
        <v>15.917843388960208</v>
      </c>
      <c r="K15" s="20"/>
      <c r="L15" s="20">
        <v>18.64623243933589</v>
      </c>
      <c r="M15" s="20"/>
      <c r="N15" s="20">
        <v>21.089223638470454</v>
      </c>
      <c r="O15" s="20"/>
      <c r="P15" s="20">
        <v>20.969441517386723</v>
      </c>
      <c r="Q15" s="20"/>
      <c r="R15" s="20">
        <v>22.860125260960334</v>
      </c>
      <c r="S15" s="20"/>
      <c r="T15" s="20">
        <v>25.235404896421848</v>
      </c>
      <c r="U15" s="20"/>
      <c r="V15" s="20">
        <v>19.558599695585997</v>
      </c>
      <c r="W15" s="20"/>
      <c r="X15" s="20">
        <v>17.073170731707318</v>
      </c>
      <c r="Y15" s="20"/>
      <c r="Z15" s="20">
        <v>19.494139420111043</v>
      </c>
      <c r="AA15" s="20"/>
      <c r="AB15" s="20">
        <v>22.023809523809522</v>
      </c>
      <c r="AC15" s="20"/>
      <c r="AD15" s="20">
        <v>23.231309583542398</v>
      </c>
      <c r="AE15" s="20"/>
      <c r="AF15" s="20">
        <v>27.281460134486068</v>
      </c>
      <c r="AG15" s="20"/>
      <c r="AH15" s="20">
        <v>27.281460134486068</v>
      </c>
      <c r="AI15" s="20"/>
    </row>
    <row r="16" spans="1:52">
      <c r="C16" t="s">
        <v>71</v>
      </c>
      <c r="D16" s="20">
        <v>10.497737556561086</v>
      </c>
      <c r="E16" s="20"/>
      <c r="F16" s="20">
        <v>11.339754816112084</v>
      </c>
      <c r="G16" s="20"/>
      <c r="H16" s="20">
        <v>12.372448979591837</v>
      </c>
      <c r="I16" s="20"/>
      <c r="J16" s="20">
        <v>14.311431143114312</v>
      </c>
      <c r="K16" s="20"/>
      <c r="L16" s="20">
        <v>14.711460308859387</v>
      </c>
      <c r="M16" s="20"/>
      <c r="N16" s="20">
        <v>16.499633341481299</v>
      </c>
      <c r="O16" s="20"/>
      <c r="P16" s="20">
        <v>16.603144354454503</v>
      </c>
      <c r="Q16" s="20"/>
      <c r="R16" s="20">
        <v>16.788990825688074</v>
      </c>
      <c r="S16" s="20"/>
      <c r="T16" s="20">
        <v>16.718061674008812</v>
      </c>
      <c r="U16" s="20"/>
      <c r="V16" s="20">
        <v>16.317553414327605</v>
      </c>
      <c r="W16" s="20"/>
      <c r="X16" s="20">
        <v>17.044550517104216</v>
      </c>
      <c r="Y16" s="20"/>
      <c r="Z16" s="20">
        <v>18.503046127067016</v>
      </c>
      <c r="AA16" s="20"/>
      <c r="AB16" s="20">
        <v>20.856516607654697</v>
      </c>
      <c r="AC16" s="20"/>
      <c r="AD16" s="20">
        <v>22.712080216457107</v>
      </c>
      <c r="AE16" s="20"/>
      <c r="AF16" s="20">
        <v>24.6275463666768</v>
      </c>
      <c r="AG16" s="20"/>
      <c r="AH16" s="20">
        <v>28.480647024841133</v>
      </c>
      <c r="AI16" s="20"/>
    </row>
    <row r="17" spans="2:35">
      <c r="C17" t="s">
        <v>72</v>
      </c>
      <c r="D17" s="20">
        <v>10.931558935361217</v>
      </c>
      <c r="E17" s="20"/>
      <c r="F17" s="20">
        <v>10.486177311725452</v>
      </c>
      <c r="G17" s="20"/>
      <c r="H17" s="20">
        <v>13.419354838709676</v>
      </c>
      <c r="I17" s="20"/>
      <c r="J17" s="20">
        <v>13.292682926829269</v>
      </c>
      <c r="K17" s="20"/>
      <c r="L17" s="20">
        <v>13.673890608875128</v>
      </c>
      <c r="M17" s="20"/>
      <c r="N17" s="20">
        <v>15.397775876817793</v>
      </c>
      <c r="O17" s="20"/>
      <c r="P17" s="20">
        <v>14.061054579093431</v>
      </c>
      <c r="Q17" s="20"/>
      <c r="R17" s="20">
        <v>15.484158857652833</v>
      </c>
      <c r="S17" s="20"/>
      <c r="T17" s="20">
        <v>14.981785063752277</v>
      </c>
      <c r="U17" s="20"/>
      <c r="V17" s="20">
        <v>15.093457943925234</v>
      </c>
      <c r="W17" s="20"/>
      <c r="X17" s="20">
        <v>14.053321283325801</v>
      </c>
      <c r="Y17" s="20"/>
      <c r="Z17" s="20">
        <v>13.278350515463918</v>
      </c>
      <c r="AA17" s="20"/>
      <c r="AB17" s="20">
        <v>14.448818897637794</v>
      </c>
      <c r="AC17" s="20"/>
      <c r="AD17" s="20">
        <v>16.697588126159555</v>
      </c>
      <c r="AE17" s="20"/>
      <c r="AF17" s="20">
        <v>17.784992784992784</v>
      </c>
      <c r="AG17" s="20"/>
      <c r="AH17" s="20">
        <v>19.388105878308696</v>
      </c>
      <c r="AI17" s="20"/>
    </row>
    <row r="18" spans="2:35">
      <c r="C18" t="s">
        <v>73</v>
      </c>
      <c r="D18" s="20">
        <v>5.5028462998102468</v>
      </c>
      <c r="E18" s="20"/>
      <c r="F18" s="20">
        <v>5.4739652870493991</v>
      </c>
      <c r="G18" s="20"/>
      <c r="H18" s="20">
        <v>10.008665511265164</v>
      </c>
      <c r="I18" s="20"/>
      <c r="J18" s="20">
        <v>10.576131687242798</v>
      </c>
      <c r="K18" s="20"/>
      <c r="L18" s="20">
        <v>10.158610271903324</v>
      </c>
      <c r="M18" s="20"/>
      <c r="N18" s="20">
        <v>12.304749760918074</v>
      </c>
      <c r="O18" s="20"/>
      <c r="P18" s="20">
        <v>10.797821211150273</v>
      </c>
      <c r="Q18" s="20"/>
      <c r="R18" s="20">
        <v>13.075281926241999</v>
      </c>
      <c r="S18" s="20"/>
      <c r="T18" s="20">
        <v>14.264531435349943</v>
      </c>
      <c r="U18" s="20"/>
      <c r="V18" s="20">
        <v>14.017882895875397</v>
      </c>
      <c r="W18" s="20"/>
      <c r="X18" s="20">
        <v>12.326830647441335</v>
      </c>
      <c r="Y18" s="20"/>
      <c r="Z18" s="20">
        <v>11.047270827892399</v>
      </c>
      <c r="AA18" s="20"/>
      <c r="AB18" s="20">
        <v>10.407725321888412</v>
      </c>
      <c r="AC18" s="20"/>
      <c r="AD18" s="20">
        <v>10.538461538461538</v>
      </c>
      <c r="AE18" s="20"/>
      <c r="AF18" s="20">
        <v>12.543209876543211</v>
      </c>
      <c r="AG18" s="20"/>
      <c r="AH18" s="20">
        <v>11.203423967774421</v>
      </c>
      <c r="AI18" s="20"/>
    </row>
    <row r="19" spans="2:35">
      <c r="B19" t="s">
        <v>117</v>
      </c>
      <c r="C19" t="s">
        <v>70</v>
      </c>
      <c r="D19" s="20">
        <v>0</v>
      </c>
      <c r="E19" s="20"/>
      <c r="F19" s="20">
        <v>0</v>
      </c>
      <c r="G19" s="20"/>
      <c r="H19" s="20">
        <v>0</v>
      </c>
      <c r="I19" s="20"/>
      <c r="J19" s="20">
        <v>0</v>
      </c>
      <c r="K19" s="20"/>
      <c r="L19" s="20">
        <v>0</v>
      </c>
      <c r="M19" s="20"/>
      <c r="N19" s="20">
        <v>0</v>
      </c>
      <c r="O19" s="20"/>
      <c r="P19" s="20">
        <v>0</v>
      </c>
      <c r="Q19" s="20"/>
      <c r="R19" s="20">
        <v>0</v>
      </c>
      <c r="S19" s="20"/>
      <c r="T19" s="20">
        <v>0</v>
      </c>
      <c r="U19" s="20"/>
      <c r="V19" s="20">
        <v>0</v>
      </c>
      <c r="W19" s="20"/>
      <c r="X19" s="20">
        <v>0</v>
      </c>
      <c r="Y19" s="20"/>
      <c r="Z19" s="20">
        <v>0</v>
      </c>
      <c r="AA19" s="20"/>
      <c r="AB19" s="20">
        <v>0</v>
      </c>
      <c r="AC19" s="20"/>
      <c r="AD19" s="20">
        <v>0</v>
      </c>
      <c r="AE19" s="20"/>
      <c r="AF19" s="20">
        <v>0</v>
      </c>
      <c r="AG19" s="20"/>
      <c r="AH19" s="20">
        <v>0</v>
      </c>
      <c r="AI19" s="20"/>
    </row>
    <row r="20" spans="2:35">
      <c r="C20" t="s">
        <v>71</v>
      </c>
      <c r="D20" s="20">
        <v>10.429447852760736</v>
      </c>
      <c r="E20" s="20"/>
      <c r="F20" s="20">
        <v>10.344827586206897</v>
      </c>
      <c r="G20" s="20"/>
      <c r="H20" s="20">
        <v>11.73469387755102</v>
      </c>
      <c r="I20" s="20"/>
      <c r="J20" s="20">
        <v>12.935323383084576</v>
      </c>
      <c r="K20" s="20"/>
      <c r="L20" s="20">
        <v>13.596491228070176</v>
      </c>
      <c r="M20" s="20"/>
      <c r="N20" s="20">
        <v>13.675213675213676</v>
      </c>
      <c r="O20" s="20"/>
      <c r="P20" s="20">
        <v>14.83050847457627</v>
      </c>
      <c r="Q20" s="20"/>
      <c r="R20" s="20">
        <v>14.285714285714285</v>
      </c>
      <c r="S20" s="20"/>
      <c r="T20" s="20">
        <v>15.705128205128204</v>
      </c>
      <c r="U20" s="20"/>
      <c r="V20" s="20">
        <v>17.404129793510325</v>
      </c>
      <c r="W20" s="20"/>
      <c r="X20" s="20">
        <v>15.056818181818182</v>
      </c>
      <c r="Y20" s="20"/>
      <c r="Z20" s="20">
        <v>16.564417177914109</v>
      </c>
      <c r="AA20" s="20"/>
      <c r="AB20" s="20">
        <v>17.101449275362317</v>
      </c>
      <c r="AC20" s="20"/>
      <c r="AD20" s="20">
        <v>19.642857142857142</v>
      </c>
      <c r="AE20" s="20"/>
      <c r="AF20" s="20">
        <v>24.145785876993166</v>
      </c>
      <c r="AG20" s="20"/>
      <c r="AH20" s="20">
        <v>28.41409691629956</v>
      </c>
      <c r="AI20" s="20"/>
    </row>
    <row r="21" spans="2:35">
      <c r="C21" t="s">
        <v>72</v>
      </c>
      <c r="D21" s="20">
        <v>14.545454545454545</v>
      </c>
      <c r="E21" s="20"/>
      <c r="F21" s="20">
        <v>12.578616352201259</v>
      </c>
      <c r="G21" s="20"/>
      <c r="H21" s="20">
        <v>14.712643678160919</v>
      </c>
      <c r="I21" s="20"/>
      <c r="J21" s="20">
        <v>14.976958525345621</v>
      </c>
      <c r="K21" s="20"/>
      <c r="L21" s="20">
        <v>14.583333333333334</v>
      </c>
      <c r="M21" s="20"/>
      <c r="N21" s="20">
        <v>14.922480620155037</v>
      </c>
      <c r="O21" s="20"/>
      <c r="P21" s="20">
        <v>16.795366795366796</v>
      </c>
      <c r="Q21" s="20"/>
      <c r="R21" s="20">
        <v>16.911764705882355</v>
      </c>
      <c r="S21" s="20"/>
      <c r="T21" s="20">
        <v>16.113744075829384</v>
      </c>
      <c r="U21" s="20"/>
      <c r="V21" s="20">
        <v>13.783403656821378</v>
      </c>
      <c r="W21" s="20"/>
      <c r="X21" s="20">
        <v>14.324324324324325</v>
      </c>
      <c r="Y21" s="20"/>
      <c r="Z21" s="20">
        <v>14.335664335664337</v>
      </c>
      <c r="AA21" s="20"/>
      <c r="AB21" s="20">
        <v>16.039823008849556</v>
      </c>
      <c r="AC21" s="20"/>
      <c r="AD21" s="20">
        <v>17.589576547231271</v>
      </c>
      <c r="AE21" s="20"/>
      <c r="AF21" s="20">
        <v>20.177165354330707</v>
      </c>
      <c r="AG21" s="20"/>
      <c r="AH21" s="20">
        <v>25.143403441682601</v>
      </c>
      <c r="AI21" s="20"/>
    </row>
    <row r="22" spans="2:35">
      <c r="C22" t="s">
        <v>73</v>
      </c>
      <c r="D22" s="20">
        <v>16.783216783216783</v>
      </c>
      <c r="E22" s="20"/>
      <c r="F22" s="20">
        <v>13.367609254498714</v>
      </c>
      <c r="G22" s="20"/>
      <c r="H22" s="20">
        <v>14.486921529175051</v>
      </c>
      <c r="I22" s="20"/>
      <c r="J22" s="20">
        <v>14.460285132382891</v>
      </c>
      <c r="K22" s="20"/>
      <c r="L22" s="20">
        <v>13.372093023255813</v>
      </c>
      <c r="M22" s="20"/>
      <c r="N22" s="20">
        <v>13.162393162393164</v>
      </c>
      <c r="O22" s="20"/>
      <c r="P22" s="20">
        <v>13.523809523809524</v>
      </c>
      <c r="Q22" s="20"/>
      <c r="R22" s="20">
        <v>12.824956672443674</v>
      </c>
      <c r="S22" s="20"/>
      <c r="T22" s="20">
        <v>11.754966887417218</v>
      </c>
      <c r="U22" s="20"/>
      <c r="V22" s="20">
        <v>11.367127496159753</v>
      </c>
      <c r="W22" s="20"/>
      <c r="X22" s="20">
        <v>12.23021582733813</v>
      </c>
      <c r="Y22" s="20"/>
      <c r="Z22" s="20">
        <v>11.097099621689786</v>
      </c>
      <c r="AA22" s="20"/>
      <c r="AB22" s="20">
        <v>12.318840579710146</v>
      </c>
      <c r="AC22" s="20"/>
      <c r="AD22" s="20">
        <v>12.380952380952381</v>
      </c>
      <c r="AE22" s="20"/>
      <c r="AF22" s="20">
        <v>13.125695216907676</v>
      </c>
      <c r="AG22" s="20"/>
      <c r="AH22" s="20">
        <v>12.430011198208286</v>
      </c>
      <c r="AI22" s="20"/>
    </row>
    <row r="23" spans="2:35">
      <c r="T23" s="15"/>
      <c r="U23" s="15"/>
      <c r="V23" s="15"/>
      <c r="W23" s="15"/>
      <c r="X23" s="15"/>
      <c r="Y23" s="15"/>
      <c r="Z23" s="15"/>
      <c r="AA23" s="15"/>
      <c r="AB23" s="15"/>
      <c r="AC23" s="15"/>
      <c r="AD23" s="15"/>
      <c r="AE23" s="15"/>
      <c r="AF23" s="15"/>
      <c r="AG23" s="15"/>
      <c r="AH23" s="15"/>
    </row>
    <row r="24" spans="2:35">
      <c r="T24" s="15"/>
      <c r="U24" s="15"/>
      <c r="V24" s="15"/>
      <c r="W24" s="15"/>
      <c r="X24" s="15"/>
      <c r="Y24" s="15"/>
      <c r="Z24" s="15"/>
      <c r="AA24" s="15"/>
      <c r="AB24" s="15"/>
      <c r="AC24" s="15"/>
      <c r="AD24" s="15"/>
      <c r="AE24" s="15"/>
      <c r="AF24" s="15"/>
      <c r="AG24" s="15"/>
      <c r="AH24" s="15"/>
    </row>
    <row r="25" spans="2:35">
      <c r="T25" s="15"/>
      <c r="U25" s="15"/>
      <c r="V25" s="15"/>
      <c r="W25" s="15"/>
      <c r="X25" s="15"/>
      <c r="Y25" s="15"/>
      <c r="Z25" s="15"/>
      <c r="AA25" s="15"/>
      <c r="AB25" s="15"/>
      <c r="AC25" s="15"/>
      <c r="AD25" s="15"/>
      <c r="AE25" s="15"/>
      <c r="AF25" s="15"/>
      <c r="AG25" s="15"/>
      <c r="AH25" s="15"/>
    </row>
    <row r="26" spans="2:35">
      <c r="T26" s="15"/>
      <c r="U26" s="15"/>
      <c r="V26" s="15"/>
      <c r="W26" s="15"/>
      <c r="X26" s="15"/>
      <c r="Y26" s="15"/>
      <c r="Z26" s="15"/>
      <c r="AA26" s="15"/>
      <c r="AB26" s="15"/>
      <c r="AC26" s="15"/>
      <c r="AD26" s="15"/>
      <c r="AE26" s="15"/>
      <c r="AF26" s="15"/>
      <c r="AG26" s="15"/>
      <c r="AH26" s="15"/>
    </row>
    <row r="28" spans="2:35">
      <c r="T28" s="15"/>
      <c r="U28" s="15"/>
      <c r="V28" s="15"/>
      <c r="W28" s="15"/>
      <c r="X28" s="15"/>
      <c r="Y28" s="15"/>
      <c r="Z28" s="15"/>
      <c r="AA28" s="15"/>
      <c r="AB28" s="15"/>
      <c r="AC28" s="15"/>
      <c r="AD28" s="15"/>
      <c r="AE28" s="15"/>
      <c r="AF28" s="15"/>
      <c r="AG28" s="15"/>
      <c r="AH28" s="15"/>
    </row>
    <row r="29" spans="2:35">
      <c r="T29" s="15"/>
      <c r="U29" s="15"/>
      <c r="V29" s="15"/>
      <c r="W29" s="15"/>
      <c r="X29" s="15"/>
      <c r="Y29" s="15"/>
      <c r="Z29" s="15"/>
      <c r="AA29" s="15"/>
      <c r="AB29" s="15"/>
      <c r="AC29" s="15"/>
      <c r="AD29" s="15"/>
      <c r="AE29" s="15"/>
      <c r="AF29" s="15"/>
      <c r="AG29" s="15"/>
      <c r="AH29" s="15"/>
    </row>
    <row r="30" spans="2:35">
      <c r="T30" s="15"/>
      <c r="U30" s="15"/>
      <c r="V30" s="15"/>
      <c r="W30" s="15"/>
      <c r="X30" s="15"/>
      <c r="Y30" s="15"/>
      <c r="Z30" s="15"/>
      <c r="AA30" s="15"/>
      <c r="AB30" s="15"/>
      <c r="AC30" s="15"/>
      <c r="AD30" s="15"/>
      <c r="AE30" s="15"/>
      <c r="AF30" s="15"/>
      <c r="AG30" s="15"/>
      <c r="AH30" s="15"/>
    </row>
  </sheetData>
  <pageMargins left="0.7" right="0.7" top="0.75" bottom="0.75" header="0.3" footer="0.3"/>
  <extLst>
    <ext xmlns:mx="http://schemas.microsoft.com/office/mac/excel/2008/main" uri="{64002731-A6B0-56B0-2670-7721B7C09600}">
      <mx:PLV Mode="0" OnePage="0" WScale="0"/>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B1" zoomScale="70" zoomScaleNormal="70" zoomScalePageLayoutView="70" workbookViewId="0"/>
  </sheetViews>
  <sheetFormatPr baseColWidth="10" defaultColWidth="8.83203125" defaultRowHeight="14" x14ac:dyDescent="0"/>
  <sheetData>
    <row r="1" spans="1:1">
      <c r="A1" t="s">
        <v>330</v>
      </c>
    </row>
  </sheetData>
  <pageMargins left="0.7" right="0.7" top="0.75" bottom="0.75" header="0.3" footer="0.3"/>
  <drawing r:id="rId1"/>
  <extLst>
    <ext xmlns:mx="http://schemas.microsoft.com/office/mac/excel/2008/main" uri="{64002731-A6B0-56B0-2670-7721B7C09600}">
      <mx:PLV Mode="0" OnePage="0" WScale="0"/>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topLeftCell="D7" workbookViewId="0">
      <selection activeCell="P40" sqref="P40"/>
    </sheetView>
  </sheetViews>
  <sheetFormatPr baseColWidth="10" defaultColWidth="8.83203125" defaultRowHeight="14" x14ac:dyDescent="0"/>
  <sheetData>
    <row r="1" spans="1:21">
      <c r="A1" t="s">
        <v>303</v>
      </c>
    </row>
    <row r="2" spans="1:21">
      <c r="M2" t="s">
        <v>304</v>
      </c>
    </row>
    <row r="3" spans="1:21">
      <c r="C3" t="s">
        <v>1</v>
      </c>
      <c r="D3" t="s">
        <v>21</v>
      </c>
      <c r="E3" t="s">
        <v>22</v>
      </c>
      <c r="F3" t="s">
        <v>23</v>
      </c>
      <c r="G3" t="s">
        <v>24</v>
      </c>
      <c r="H3" t="s">
        <v>25</v>
      </c>
      <c r="I3" t="s">
        <v>26</v>
      </c>
      <c r="J3" t="s">
        <v>31</v>
      </c>
      <c r="K3">
        <v>2014</v>
      </c>
      <c r="M3" t="s">
        <v>1</v>
      </c>
      <c r="N3" t="s">
        <v>21</v>
      </c>
      <c r="O3" t="s">
        <v>22</v>
      </c>
      <c r="P3" t="s">
        <v>23</v>
      </c>
      <c r="Q3" t="s">
        <v>24</v>
      </c>
      <c r="R3" t="s">
        <v>25</v>
      </c>
      <c r="S3" t="s">
        <v>26</v>
      </c>
      <c r="T3">
        <v>2013</v>
      </c>
      <c r="U3">
        <v>2014</v>
      </c>
    </row>
    <row r="4" spans="1:21" ht="25">
      <c r="B4" s="21" t="s">
        <v>135</v>
      </c>
      <c r="C4" s="2" t="s">
        <v>56</v>
      </c>
      <c r="D4" s="15">
        <v>5508</v>
      </c>
      <c r="E4" s="15">
        <v>5541</v>
      </c>
      <c r="F4" s="15">
        <v>5679</v>
      </c>
      <c r="G4" s="15">
        <v>6375</v>
      </c>
      <c r="H4" s="15">
        <v>7197</v>
      </c>
      <c r="I4" s="15">
        <v>8253</v>
      </c>
      <c r="J4" s="15">
        <v>9564</v>
      </c>
      <c r="K4" s="15">
        <v>10923</v>
      </c>
      <c r="L4" s="21" t="s">
        <v>135</v>
      </c>
      <c r="M4" s="2" t="s">
        <v>136</v>
      </c>
      <c r="N4">
        <v>100</v>
      </c>
      <c r="O4">
        <v>100</v>
      </c>
      <c r="P4">
        <v>100</v>
      </c>
      <c r="Q4">
        <v>100</v>
      </c>
      <c r="R4">
        <v>100</v>
      </c>
      <c r="S4">
        <v>100</v>
      </c>
      <c r="T4">
        <v>100</v>
      </c>
      <c r="U4">
        <f>K4/K$4*100</f>
        <v>100</v>
      </c>
    </row>
    <row r="5" spans="1:21">
      <c r="C5" t="s">
        <v>137</v>
      </c>
      <c r="D5" s="15">
        <v>402</v>
      </c>
      <c r="E5" s="15">
        <v>486</v>
      </c>
      <c r="F5" s="15">
        <v>444</v>
      </c>
      <c r="G5" s="15">
        <v>513</v>
      </c>
      <c r="H5" s="15">
        <v>525</v>
      </c>
      <c r="I5" s="15">
        <v>567</v>
      </c>
      <c r="J5" s="15">
        <v>585</v>
      </c>
      <c r="K5" s="15">
        <v>597</v>
      </c>
      <c r="L5" s="15"/>
      <c r="M5" t="s">
        <v>137</v>
      </c>
      <c r="N5" s="20">
        <v>7.2984749455337683</v>
      </c>
      <c r="O5" s="20">
        <v>8.7709799675148883</v>
      </c>
      <c r="P5" s="20">
        <v>7.8182778658214476</v>
      </c>
      <c r="Q5" s="20">
        <v>8.0470588235294116</v>
      </c>
      <c r="R5" s="20">
        <v>7.2947061275531464</v>
      </c>
      <c r="S5" s="20">
        <v>6.9230769230769234</v>
      </c>
      <c r="T5" s="20">
        <v>6.0975609756097562</v>
      </c>
      <c r="U5" s="20">
        <f>K5/K$4*100</f>
        <v>5.4655314474045591</v>
      </c>
    </row>
    <row r="6" spans="1:21">
      <c r="C6" t="s">
        <v>88</v>
      </c>
      <c r="D6" s="15">
        <v>114</v>
      </c>
      <c r="E6" s="15">
        <v>159</v>
      </c>
      <c r="F6" s="15">
        <v>126</v>
      </c>
      <c r="G6" s="15">
        <v>144</v>
      </c>
      <c r="H6" s="15">
        <v>135</v>
      </c>
      <c r="I6" s="15">
        <v>135</v>
      </c>
      <c r="J6" s="15">
        <v>147</v>
      </c>
      <c r="K6" s="15">
        <v>150</v>
      </c>
      <c r="L6" s="15"/>
      <c r="M6" t="s">
        <v>88</v>
      </c>
      <c r="N6" s="20">
        <v>2.0697167755991286</v>
      </c>
      <c r="O6" s="20">
        <v>2.8695181375203034</v>
      </c>
      <c r="P6" s="20">
        <v>2.2187004754358162</v>
      </c>
      <c r="Q6" s="20">
        <v>2.2588235294117647</v>
      </c>
      <c r="R6" s="20">
        <v>1.8757815756565235</v>
      </c>
      <c r="S6" s="20">
        <v>1.611721611721612</v>
      </c>
      <c r="T6" s="20">
        <v>1.5634771732332706</v>
      </c>
      <c r="U6" s="20">
        <f>K6/K$4*100</f>
        <v>1.3732491073880801</v>
      </c>
    </row>
    <row r="7" spans="1:21">
      <c r="C7" t="s">
        <v>138</v>
      </c>
      <c r="D7" s="15">
        <v>126</v>
      </c>
      <c r="E7" s="15">
        <v>138</v>
      </c>
      <c r="F7" s="15">
        <v>159</v>
      </c>
      <c r="G7" s="15">
        <v>144</v>
      </c>
      <c r="H7" s="15">
        <v>138</v>
      </c>
      <c r="I7" s="15">
        <v>177</v>
      </c>
      <c r="J7" s="15">
        <v>141</v>
      </c>
      <c r="K7" s="15">
        <v>177</v>
      </c>
      <c r="L7" s="15"/>
      <c r="M7" t="s">
        <v>138</v>
      </c>
      <c r="N7" s="20">
        <v>2.2875816993464051</v>
      </c>
      <c r="O7" s="20">
        <v>2.4905251759610181</v>
      </c>
      <c r="P7" s="20">
        <v>2.7997886951928157</v>
      </c>
      <c r="Q7" s="20">
        <v>2.2588235294117647</v>
      </c>
      <c r="R7" s="20">
        <v>1.9174656106711132</v>
      </c>
      <c r="S7" s="20">
        <v>2.161172161172161</v>
      </c>
      <c r="T7" s="20">
        <v>1.4696685428392746</v>
      </c>
      <c r="U7" s="20">
        <f t="shared" ref="U7:U21" si="0">K7/K$4*100</f>
        <v>1.6204339467179345</v>
      </c>
    </row>
    <row r="8" spans="1:21">
      <c r="C8" t="s">
        <v>90</v>
      </c>
      <c r="D8" s="15">
        <v>225</v>
      </c>
      <c r="E8" s="15">
        <v>258</v>
      </c>
      <c r="F8" s="15">
        <v>183</v>
      </c>
      <c r="G8" s="15">
        <v>207</v>
      </c>
      <c r="H8" s="15">
        <v>234</v>
      </c>
      <c r="I8" s="15">
        <v>201</v>
      </c>
      <c r="J8" s="15">
        <v>327</v>
      </c>
      <c r="K8" s="15">
        <v>312</v>
      </c>
      <c r="L8" s="15"/>
      <c r="M8" t="s">
        <v>90</v>
      </c>
      <c r="N8" s="20">
        <v>4.0849673202614376</v>
      </c>
      <c r="O8" s="20">
        <v>4.6561992420140763</v>
      </c>
      <c r="P8" s="20">
        <v>3.2223983095615423</v>
      </c>
      <c r="Q8" s="20">
        <v>3.2470588235294118</v>
      </c>
      <c r="R8" s="20">
        <v>3.2513547311379738</v>
      </c>
      <c r="S8" s="20">
        <v>2.4542124542124544</v>
      </c>
      <c r="T8" s="20">
        <v>3.4083802376485304</v>
      </c>
      <c r="U8" s="20">
        <f t="shared" si="0"/>
        <v>2.8563581433672067</v>
      </c>
    </row>
    <row r="9" spans="1:21">
      <c r="C9" t="s">
        <v>91</v>
      </c>
      <c r="D9" s="15">
        <v>891</v>
      </c>
      <c r="E9" s="15">
        <v>867</v>
      </c>
      <c r="F9" s="15">
        <v>792</v>
      </c>
      <c r="G9" s="15">
        <v>867</v>
      </c>
      <c r="H9" s="15">
        <v>981</v>
      </c>
      <c r="I9" s="15">
        <v>1125</v>
      </c>
      <c r="J9" s="15">
        <v>1164</v>
      </c>
      <c r="K9" s="15">
        <v>1395</v>
      </c>
      <c r="L9" s="15"/>
      <c r="M9" t="s">
        <v>91</v>
      </c>
      <c r="N9" s="20">
        <v>16.176470588235293</v>
      </c>
      <c r="O9" s="20">
        <v>15.646995127233351</v>
      </c>
      <c r="P9" s="20">
        <v>13.946117274167987</v>
      </c>
      <c r="Q9" s="20">
        <v>13.600000000000001</v>
      </c>
      <c r="R9" s="20">
        <v>13.630679449770739</v>
      </c>
      <c r="S9" s="20">
        <v>13.663003663003662</v>
      </c>
      <c r="T9" s="20">
        <v>12.195121951219512</v>
      </c>
      <c r="U9" s="20">
        <f t="shared" si="0"/>
        <v>12.771216698709145</v>
      </c>
    </row>
    <row r="10" spans="1:21">
      <c r="C10" t="s">
        <v>92</v>
      </c>
      <c r="D10" s="15">
        <v>633</v>
      </c>
      <c r="E10" s="15">
        <v>591</v>
      </c>
      <c r="F10" s="15">
        <v>543</v>
      </c>
      <c r="G10" s="15">
        <v>618</v>
      </c>
      <c r="H10" s="15">
        <v>693</v>
      </c>
      <c r="I10" s="15">
        <v>795</v>
      </c>
      <c r="J10" s="15">
        <v>858</v>
      </c>
      <c r="K10" s="15">
        <v>1014</v>
      </c>
      <c r="L10" s="15"/>
      <c r="M10" t="s">
        <v>92</v>
      </c>
      <c r="N10" s="20">
        <v>11.492374727668846</v>
      </c>
      <c r="O10" s="20">
        <v>10.665944775311315</v>
      </c>
      <c r="P10" s="20">
        <v>9.5615425250924453</v>
      </c>
      <c r="Q10" s="20">
        <v>9.6941176470588246</v>
      </c>
      <c r="R10" s="20">
        <v>9.6290120883701533</v>
      </c>
      <c r="S10" s="20">
        <v>9.6703296703296715</v>
      </c>
      <c r="T10" s="20">
        <v>8.9743589743589745</v>
      </c>
      <c r="U10" s="20">
        <f t="shared" si="0"/>
        <v>9.2831639659434231</v>
      </c>
    </row>
    <row r="11" spans="1:21">
      <c r="C11" t="s">
        <v>93</v>
      </c>
      <c r="D11" s="15">
        <v>105</v>
      </c>
      <c r="E11" s="15">
        <v>135</v>
      </c>
      <c r="F11" s="15">
        <v>132</v>
      </c>
      <c r="G11" s="15">
        <v>102</v>
      </c>
      <c r="H11" s="15">
        <v>132</v>
      </c>
      <c r="I11" s="15">
        <v>159</v>
      </c>
      <c r="J11" s="15">
        <v>132</v>
      </c>
      <c r="K11" s="15">
        <v>177</v>
      </c>
      <c r="L11" s="15"/>
      <c r="M11" t="s">
        <v>93</v>
      </c>
      <c r="N11" s="20">
        <v>1.906318082788671</v>
      </c>
      <c r="O11" s="20">
        <v>2.4363833243096917</v>
      </c>
      <c r="P11" s="20">
        <v>2.3243528790279981</v>
      </c>
      <c r="Q11" s="20">
        <v>1.6</v>
      </c>
      <c r="R11" s="20">
        <v>1.8340975406419342</v>
      </c>
      <c r="S11" s="20">
        <v>1.9413919413919414</v>
      </c>
      <c r="T11" s="20">
        <v>1.4383989993746091</v>
      </c>
      <c r="U11" s="20">
        <f t="shared" si="0"/>
        <v>1.6204339467179345</v>
      </c>
    </row>
    <row r="12" spans="1:21">
      <c r="C12" t="s">
        <v>94</v>
      </c>
      <c r="D12" s="15">
        <v>87</v>
      </c>
      <c r="E12" s="15">
        <v>87</v>
      </c>
      <c r="F12" s="15">
        <v>78</v>
      </c>
      <c r="G12" s="15">
        <v>81</v>
      </c>
      <c r="H12" s="15">
        <v>96</v>
      </c>
      <c r="I12" s="15">
        <v>78</v>
      </c>
      <c r="J12" s="15">
        <v>96</v>
      </c>
      <c r="K12" s="15">
        <v>99</v>
      </c>
      <c r="L12" s="15"/>
      <c r="M12" t="s">
        <v>94</v>
      </c>
      <c r="N12" s="20">
        <v>1.579520697167756</v>
      </c>
      <c r="O12" s="20">
        <v>1.570113697888468</v>
      </c>
      <c r="P12" s="20">
        <v>1.3734812466983624</v>
      </c>
      <c r="Q12" s="20">
        <v>1.2705882352941176</v>
      </c>
      <c r="R12" s="20">
        <v>1.3338891204668613</v>
      </c>
      <c r="S12" s="20">
        <v>0.95238095238095244</v>
      </c>
      <c r="T12" s="20">
        <v>1.0006253908692933</v>
      </c>
      <c r="U12" s="20">
        <f t="shared" si="0"/>
        <v>0.90634441087613304</v>
      </c>
    </row>
    <row r="13" spans="1:21">
      <c r="C13" t="s">
        <v>139</v>
      </c>
      <c r="D13" s="15">
        <v>42</v>
      </c>
      <c r="E13" s="15">
        <v>57</v>
      </c>
      <c r="F13" s="15">
        <v>45</v>
      </c>
      <c r="G13" s="15">
        <v>48</v>
      </c>
      <c r="H13" s="15">
        <v>66</v>
      </c>
      <c r="I13" s="15">
        <v>48</v>
      </c>
      <c r="J13" s="15">
        <v>57</v>
      </c>
      <c r="K13" s="15">
        <v>66</v>
      </c>
      <c r="L13" s="15"/>
      <c r="M13" t="s">
        <v>139</v>
      </c>
      <c r="N13" s="20">
        <v>0.76252723311546844</v>
      </c>
      <c r="O13" s="20">
        <v>1.028695181375203</v>
      </c>
      <c r="P13" s="20">
        <v>0.79239302694136293</v>
      </c>
      <c r="Q13" s="20">
        <v>0.75294117647058822</v>
      </c>
      <c r="R13" s="20">
        <v>0.9170487703209671</v>
      </c>
      <c r="S13" s="20">
        <v>0.58608058608058611</v>
      </c>
      <c r="T13" s="20">
        <v>0.59412132582864297</v>
      </c>
      <c r="U13" s="20">
        <f t="shared" si="0"/>
        <v>0.60422960725075525</v>
      </c>
    </row>
    <row r="14" spans="1:21">
      <c r="C14" t="s">
        <v>96</v>
      </c>
      <c r="D14" s="15">
        <v>66</v>
      </c>
      <c r="E14" s="15">
        <v>57</v>
      </c>
      <c r="F14" s="15">
        <v>36</v>
      </c>
      <c r="G14" s="15">
        <v>66</v>
      </c>
      <c r="H14" s="15">
        <v>63</v>
      </c>
      <c r="I14" s="15">
        <v>93</v>
      </c>
      <c r="J14" s="15">
        <v>81</v>
      </c>
      <c r="K14" s="15">
        <v>105</v>
      </c>
      <c r="L14" s="15"/>
      <c r="M14" t="s">
        <v>96</v>
      </c>
      <c r="N14" s="20">
        <v>1.1982570806100217</v>
      </c>
      <c r="O14" s="20">
        <v>1.028695181375203</v>
      </c>
      <c r="P14" s="20">
        <v>0.6339144215530903</v>
      </c>
      <c r="Q14" s="20">
        <v>1.0352941176470589</v>
      </c>
      <c r="R14" s="20">
        <v>0.87536473530637759</v>
      </c>
      <c r="S14" s="20">
        <v>1.1355311355311355</v>
      </c>
      <c r="T14" s="20">
        <v>0.84427767354596628</v>
      </c>
      <c r="U14" s="20">
        <f t="shared" si="0"/>
        <v>0.96127437517165626</v>
      </c>
    </row>
    <row r="15" spans="1:21">
      <c r="C15" t="s">
        <v>97</v>
      </c>
      <c r="D15" s="15">
        <v>480</v>
      </c>
      <c r="E15" s="15">
        <v>477</v>
      </c>
      <c r="F15" s="15">
        <v>561</v>
      </c>
      <c r="G15" s="15">
        <v>609</v>
      </c>
      <c r="H15" s="15">
        <v>657</v>
      </c>
      <c r="I15" s="15">
        <v>771</v>
      </c>
      <c r="J15" s="15">
        <v>828</v>
      </c>
      <c r="K15" s="15">
        <v>1020</v>
      </c>
      <c r="L15" s="15"/>
      <c r="M15" t="s">
        <v>97</v>
      </c>
      <c r="N15" s="20">
        <v>8.7145969498910674</v>
      </c>
      <c r="O15" s="20">
        <v>8.6085544125609097</v>
      </c>
      <c r="P15" s="20">
        <v>9.8784997358689903</v>
      </c>
      <c r="Q15" s="20">
        <v>9.552941176470588</v>
      </c>
      <c r="R15" s="20">
        <v>9.128803668195081</v>
      </c>
      <c r="S15" s="20">
        <v>9.3772893772893777</v>
      </c>
      <c r="T15" s="20">
        <v>8.5678549093183243</v>
      </c>
      <c r="U15" s="20">
        <f t="shared" si="0"/>
        <v>9.3380939302389461</v>
      </c>
    </row>
    <row r="16" spans="1:21">
      <c r="C16" t="s">
        <v>98</v>
      </c>
      <c r="D16" s="15">
        <v>3162</v>
      </c>
      <c r="E16" s="15">
        <v>2988</v>
      </c>
      <c r="F16" s="15">
        <v>3159</v>
      </c>
      <c r="G16" s="15">
        <v>3651</v>
      </c>
      <c r="H16" s="15">
        <v>4338</v>
      </c>
      <c r="I16" s="15">
        <v>4779</v>
      </c>
      <c r="J16" s="15">
        <v>6264</v>
      </c>
      <c r="K16" s="15">
        <v>7194</v>
      </c>
      <c r="L16" s="15"/>
      <c r="M16" t="s">
        <v>98</v>
      </c>
      <c r="N16" s="20">
        <v>57.407407407407405</v>
      </c>
      <c r="O16" s="20">
        <v>53.925284244721169</v>
      </c>
      <c r="P16" s="20">
        <v>55.625990491283673</v>
      </c>
      <c r="Q16" s="20">
        <v>57.27058823529412</v>
      </c>
      <c r="R16" s="20">
        <v>60.275114631096294</v>
      </c>
      <c r="S16" s="20">
        <v>57.875457875457883</v>
      </c>
      <c r="T16" s="20">
        <v>65.478424015009381</v>
      </c>
      <c r="U16" s="20">
        <f t="shared" si="0"/>
        <v>65.861027190332322</v>
      </c>
    </row>
    <row r="17" spans="2:21">
      <c r="C17" t="s">
        <v>99</v>
      </c>
      <c r="D17" s="15">
        <v>528</v>
      </c>
      <c r="E17" s="15">
        <v>438</v>
      </c>
      <c r="F17" s="15">
        <v>501</v>
      </c>
      <c r="G17" s="15">
        <v>627</v>
      </c>
      <c r="H17" s="15">
        <v>873</v>
      </c>
      <c r="I17" s="15">
        <v>1044</v>
      </c>
      <c r="J17" s="15">
        <v>1227</v>
      </c>
      <c r="K17" s="15">
        <v>1179</v>
      </c>
      <c r="L17" s="15"/>
      <c r="M17" t="s">
        <v>99</v>
      </c>
      <c r="N17" s="20">
        <v>9.5860566448801734</v>
      </c>
      <c r="O17" s="20">
        <v>7.904710341093665</v>
      </c>
      <c r="P17" s="20">
        <v>8.8219756999471741</v>
      </c>
      <c r="Q17" s="20">
        <v>9.8352941176470594</v>
      </c>
      <c r="R17" s="20">
        <v>12.130054189245518</v>
      </c>
      <c r="S17" s="20">
        <v>12.673992673992673</v>
      </c>
      <c r="T17" s="20">
        <v>12.757973733583489</v>
      </c>
      <c r="U17" s="20">
        <f t="shared" si="0"/>
        <v>10.79373798407031</v>
      </c>
    </row>
    <row r="18" spans="2:21">
      <c r="C18" t="s">
        <v>100</v>
      </c>
      <c r="D18" s="15">
        <v>2052</v>
      </c>
      <c r="E18" s="15">
        <v>1968</v>
      </c>
      <c r="F18" s="15">
        <v>1956</v>
      </c>
      <c r="G18" s="15">
        <v>2124</v>
      </c>
      <c r="H18" s="15">
        <v>2157</v>
      </c>
      <c r="I18" s="15">
        <v>2169</v>
      </c>
      <c r="J18" s="15">
        <v>3234</v>
      </c>
      <c r="K18" s="15">
        <v>3774</v>
      </c>
      <c r="L18" s="15"/>
      <c r="M18" t="s">
        <v>100</v>
      </c>
      <c r="N18" s="20">
        <v>37.254901960784316</v>
      </c>
      <c r="O18" s="20">
        <v>35.517054683270167</v>
      </c>
      <c r="P18" s="20">
        <v>34.442683571051241</v>
      </c>
      <c r="Q18" s="20">
        <v>33.317647058823532</v>
      </c>
      <c r="R18" s="20">
        <v>29.970821175489785</v>
      </c>
      <c r="S18" s="20">
        <v>26.263736263736266</v>
      </c>
      <c r="T18" s="20">
        <v>33.83364602876798</v>
      </c>
      <c r="U18" s="20">
        <f t="shared" si="0"/>
        <v>34.550947541884099</v>
      </c>
    </row>
    <row r="19" spans="2:21">
      <c r="C19" t="s">
        <v>101</v>
      </c>
      <c r="D19" s="15">
        <v>81</v>
      </c>
      <c r="E19" s="15">
        <v>108</v>
      </c>
      <c r="F19" s="15">
        <v>108</v>
      </c>
      <c r="G19" s="15">
        <v>120</v>
      </c>
      <c r="H19" s="15">
        <v>156</v>
      </c>
      <c r="I19" s="15">
        <v>120</v>
      </c>
      <c r="J19" s="15">
        <v>144</v>
      </c>
      <c r="K19" s="15">
        <v>147</v>
      </c>
      <c r="L19" s="15"/>
      <c r="M19" t="s">
        <v>101</v>
      </c>
      <c r="N19" s="20">
        <v>1.4705882352941175</v>
      </c>
      <c r="O19" s="20">
        <v>1.9491066594477531</v>
      </c>
      <c r="P19" s="20">
        <v>1.9017432646592711</v>
      </c>
      <c r="Q19" s="20">
        <v>1.8823529411764703</v>
      </c>
      <c r="R19" s="20">
        <v>2.1675698207586493</v>
      </c>
      <c r="S19" s="20">
        <v>1.4652014652014651</v>
      </c>
      <c r="T19" s="20">
        <v>1.5009380863039399</v>
      </c>
      <c r="U19" s="20">
        <f t="shared" si="0"/>
        <v>1.3457841252403187</v>
      </c>
    </row>
    <row r="20" spans="2:21">
      <c r="C20" t="s">
        <v>102</v>
      </c>
      <c r="D20" s="15">
        <v>501</v>
      </c>
      <c r="E20" s="15">
        <v>471</v>
      </c>
      <c r="F20" s="15">
        <v>597</v>
      </c>
      <c r="G20" s="15">
        <v>780</v>
      </c>
      <c r="H20" s="15">
        <v>1155</v>
      </c>
      <c r="I20" s="15">
        <v>1446</v>
      </c>
      <c r="J20" s="15">
        <v>1659</v>
      </c>
      <c r="K20" s="15">
        <v>2094</v>
      </c>
      <c r="L20" s="15"/>
      <c r="M20" t="s">
        <v>102</v>
      </c>
      <c r="N20" s="20">
        <v>9.0958605664488026</v>
      </c>
      <c r="O20" s="20">
        <v>8.5002707092582561</v>
      </c>
      <c r="P20" s="20">
        <v>10.512414157422082</v>
      </c>
      <c r="Q20" s="20">
        <v>12.23529411764706</v>
      </c>
      <c r="R20" s="20">
        <v>16.048353480616921</v>
      </c>
      <c r="S20" s="20">
        <v>17.509157509157507</v>
      </c>
      <c r="T20" s="20">
        <v>17.417135709818638</v>
      </c>
      <c r="U20" s="20">
        <f t="shared" si="0"/>
        <v>19.170557539137601</v>
      </c>
    </row>
    <row r="21" spans="2:21">
      <c r="C21" t="s">
        <v>140</v>
      </c>
      <c r="D21" s="15">
        <v>24</v>
      </c>
      <c r="E21" s="15">
        <v>24</v>
      </c>
      <c r="F21" s="15">
        <v>24</v>
      </c>
      <c r="G21" s="15">
        <v>24</v>
      </c>
      <c r="H21" s="15">
        <v>30</v>
      </c>
      <c r="I21" s="15">
        <v>27</v>
      </c>
      <c r="J21" s="15">
        <v>24</v>
      </c>
      <c r="K21" s="15">
        <v>39</v>
      </c>
      <c r="L21" s="15"/>
      <c r="M21" t="s">
        <v>140</v>
      </c>
      <c r="N21" s="20">
        <v>0.4357298474945534</v>
      </c>
      <c r="O21" s="20">
        <v>0.43313481321061181</v>
      </c>
      <c r="P21" s="20">
        <v>0.4226096143687269</v>
      </c>
      <c r="Q21" s="20">
        <v>0.37647058823529411</v>
      </c>
      <c r="R21" s="20">
        <v>0.41684035014589416</v>
      </c>
      <c r="S21" s="20">
        <v>0.32967032967032966</v>
      </c>
      <c r="T21" s="20">
        <v>0.25015634771732331</v>
      </c>
      <c r="U21" s="20">
        <f t="shared" si="0"/>
        <v>0.35704476792090084</v>
      </c>
    </row>
    <row r="22" spans="2:21">
      <c r="D22" s="15"/>
      <c r="E22" s="15"/>
      <c r="F22" s="15"/>
      <c r="G22" s="15"/>
      <c r="H22" s="15"/>
      <c r="L22" s="15"/>
    </row>
    <row r="23" spans="2:21" ht="25">
      <c r="B23" s="21" t="s">
        <v>69</v>
      </c>
      <c r="C23" s="2" t="s">
        <v>56</v>
      </c>
      <c r="D23" s="15">
        <v>666</v>
      </c>
      <c r="E23" s="15">
        <v>696</v>
      </c>
      <c r="F23" s="15">
        <v>732</v>
      </c>
      <c r="G23" s="15">
        <v>798</v>
      </c>
      <c r="H23" s="15">
        <v>927</v>
      </c>
      <c r="I23" s="15">
        <v>1032</v>
      </c>
      <c r="J23" s="15">
        <v>1287</v>
      </c>
      <c r="K23" s="15">
        <v>1515</v>
      </c>
      <c r="L23" s="21" t="s">
        <v>69</v>
      </c>
      <c r="M23" s="2" t="s">
        <v>56</v>
      </c>
      <c r="N23">
        <v>100</v>
      </c>
      <c r="O23">
        <v>100</v>
      </c>
      <c r="P23">
        <v>100</v>
      </c>
      <c r="Q23">
        <v>100</v>
      </c>
      <c r="R23">
        <v>100</v>
      </c>
      <c r="S23">
        <v>100</v>
      </c>
      <c r="T23">
        <v>100</v>
      </c>
      <c r="U23" s="49">
        <f>K23/K$23*100</f>
        <v>100</v>
      </c>
    </row>
    <row r="24" spans="2:21">
      <c r="C24" t="s">
        <v>137</v>
      </c>
      <c r="D24" s="15">
        <v>75</v>
      </c>
      <c r="E24" s="15">
        <v>75</v>
      </c>
      <c r="F24" s="15">
        <v>84</v>
      </c>
      <c r="G24" s="15">
        <v>108</v>
      </c>
      <c r="H24" s="15">
        <v>120</v>
      </c>
      <c r="I24" s="15">
        <v>129</v>
      </c>
      <c r="J24" s="15">
        <v>135</v>
      </c>
      <c r="K24" s="15">
        <v>162</v>
      </c>
      <c r="L24" s="15"/>
      <c r="M24" t="s">
        <v>137</v>
      </c>
      <c r="N24" s="20">
        <v>11.261261261261261</v>
      </c>
      <c r="O24" s="20">
        <v>10.775862068965516</v>
      </c>
      <c r="P24" s="20">
        <v>11.475409836065573</v>
      </c>
      <c r="Q24" s="20">
        <v>13.533834586466165</v>
      </c>
      <c r="R24" s="20">
        <v>12.944983818770226</v>
      </c>
      <c r="S24" s="20">
        <v>12.609970674486803</v>
      </c>
      <c r="T24" s="20">
        <v>10.416666666666668</v>
      </c>
      <c r="U24" s="20">
        <f>K24/K$23*100</f>
        <v>10.693069306930694</v>
      </c>
    </row>
    <row r="25" spans="2:21">
      <c r="C25" t="s">
        <v>88</v>
      </c>
      <c r="D25" s="15">
        <v>42</v>
      </c>
      <c r="E25" s="15">
        <v>30</v>
      </c>
      <c r="F25" s="15">
        <v>27</v>
      </c>
      <c r="G25" s="15">
        <v>36</v>
      </c>
      <c r="H25" s="15">
        <v>36</v>
      </c>
      <c r="I25" s="15">
        <v>39</v>
      </c>
      <c r="J25" s="15">
        <v>39</v>
      </c>
      <c r="K25" s="15">
        <v>39</v>
      </c>
      <c r="L25" s="15"/>
      <c r="M25" t="s">
        <v>88</v>
      </c>
      <c r="N25" s="20">
        <v>6.3063063063063058</v>
      </c>
      <c r="O25" s="20">
        <v>4.3103448275862073</v>
      </c>
      <c r="P25" s="20">
        <v>3.6885245901639343</v>
      </c>
      <c r="Q25" s="20">
        <v>4.5112781954887211</v>
      </c>
      <c r="R25" s="20">
        <v>3.8834951456310676</v>
      </c>
      <c r="S25" s="20">
        <v>3.8123167155425222</v>
      </c>
      <c r="T25" s="20">
        <v>3.0092592592592591</v>
      </c>
      <c r="U25" s="20">
        <f t="shared" ref="U25:U40" si="1">K25/K$23*100</f>
        <v>2.5742574257425743</v>
      </c>
    </row>
    <row r="26" spans="2:21">
      <c r="C26" t="s">
        <v>138</v>
      </c>
      <c r="D26" s="15">
        <v>3</v>
      </c>
      <c r="E26" s="15">
        <v>3</v>
      </c>
      <c r="F26" s="15">
        <v>3</v>
      </c>
      <c r="G26" s="15">
        <v>3</v>
      </c>
      <c r="H26" s="15">
        <v>6</v>
      </c>
      <c r="I26" s="15">
        <v>6</v>
      </c>
      <c r="J26" s="15">
        <v>9</v>
      </c>
      <c r="K26" s="15">
        <v>6</v>
      </c>
      <c r="L26" s="15"/>
      <c r="M26" t="s">
        <v>138</v>
      </c>
      <c r="N26" s="20">
        <v>0.45045045045045046</v>
      </c>
      <c r="O26" s="20">
        <v>0.43103448275862066</v>
      </c>
      <c r="P26" s="20">
        <v>0.4098360655737705</v>
      </c>
      <c r="Q26" s="20">
        <v>0.37593984962406013</v>
      </c>
      <c r="R26" s="20">
        <v>0.64724919093851141</v>
      </c>
      <c r="S26" s="20">
        <v>0.5865102639296188</v>
      </c>
      <c r="T26" s="20">
        <v>0.69444444444444442</v>
      </c>
      <c r="U26" s="20">
        <f t="shared" si="1"/>
        <v>0.39603960396039606</v>
      </c>
    </row>
    <row r="27" spans="2:21">
      <c r="C27" t="s">
        <v>90</v>
      </c>
      <c r="D27" s="15">
        <v>39</v>
      </c>
      <c r="E27" s="15">
        <v>39</v>
      </c>
      <c r="F27" s="15">
        <v>51</v>
      </c>
      <c r="G27" s="15">
        <v>45</v>
      </c>
      <c r="H27" s="15">
        <v>51</v>
      </c>
      <c r="I27" s="15">
        <v>42</v>
      </c>
      <c r="J27" s="15">
        <v>51</v>
      </c>
      <c r="K27" s="15">
        <v>69</v>
      </c>
      <c r="L27" s="15"/>
      <c r="M27" t="s">
        <v>90</v>
      </c>
      <c r="N27" s="20">
        <v>5.8558558558558556</v>
      </c>
      <c r="O27" s="20">
        <v>5.6034482758620694</v>
      </c>
      <c r="P27" s="20">
        <v>6.9672131147540979</v>
      </c>
      <c r="Q27" s="20">
        <v>5.6390977443609023</v>
      </c>
      <c r="R27" s="20">
        <v>5.5016181229773462</v>
      </c>
      <c r="S27" s="20">
        <v>4.1055718475073313</v>
      </c>
      <c r="T27" s="20">
        <v>3.9351851851851851</v>
      </c>
      <c r="U27" s="20">
        <f t="shared" si="1"/>
        <v>4.5544554455445541</v>
      </c>
    </row>
    <row r="28" spans="2:21">
      <c r="C28" t="s">
        <v>91</v>
      </c>
      <c r="D28" s="15">
        <v>177</v>
      </c>
      <c r="E28" s="15">
        <v>195</v>
      </c>
      <c r="F28" s="15">
        <v>189</v>
      </c>
      <c r="G28" s="15">
        <v>195</v>
      </c>
      <c r="H28" s="15">
        <v>216</v>
      </c>
      <c r="I28" s="15">
        <v>258</v>
      </c>
      <c r="J28" s="15">
        <v>279</v>
      </c>
      <c r="K28" s="15">
        <v>327</v>
      </c>
      <c r="L28" s="15"/>
      <c r="M28" t="s">
        <v>91</v>
      </c>
      <c r="N28" s="20">
        <v>26.576576576576578</v>
      </c>
      <c r="O28" s="20">
        <v>28.017241379310342</v>
      </c>
      <c r="P28" s="20">
        <v>25.819672131147541</v>
      </c>
      <c r="Q28" s="20">
        <v>24.436090225563909</v>
      </c>
      <c r="R28" s="20">
        <v>23.300970873786408</v>
      </c>
      <c r="S28" s="20">
        <v>25.219941348973606</v>
      </c>
      <c r="T28" s="20">
        <v>21.527777777777779</v>
      </c>
      <c r="U28" s="20">
        <f t="shared" si="1"/>
        <v>21.584158415841586</v>
      </c>
    </row>
    <row r="29" spans="2:21">
      <c r="C29" t="s">
        <v>92</v>
      </c>
      <c r="D29" s="15">
        <v>108</v>
      </c>
      <c r="E29" s="15">
        <v>117</v>
      </c>
      <c r="F29" s="15">
        <v>120</v>
      </c>
      <c r="G29" s="15">
        <v>135</v>
      </c>
      <c r="H29" s="15">
        <v>138</v>
      </c>
      <c r="I29" s="15">
        <v>180</v>
      </c>
      <c r="J29" s="15">
        <v>183</v>
      </c>
      <c r="K29" s="15">
        <v>210</v>
      </c>
      <c r="L29" s="15"/>
      <c r="M29" t="s">
        <v>92</v>
      </c>
      <c r="N29" s="20">
        <v>16.216216216216218</v>
      </c>
      <c r="O29" s="20">
        <v>16.810344827586206</v>
      </c>
      <c r="P29" s="20">
        <v>16.393442622950818</v>
      </c>
      <c r="Q29" s="20">
        <v>16.917293233082706</v>
      </c>
      <c r="R29" s="20">
        <v>14.886731391585762</v>
      </c>
      <c r="S29" s="20">
        <v>17.595307917888565</v>
      </c>
      <c r="T29" s="20">
        <v>14.120370370370368</v>
      </c>
      <c r="U29" s="20">
        <f t="shared" si="1"/>
        <v>13.861386138613863</v>
      </c>
    </row>
    <row r="30" spans="2:21">
      <c r="C30" t="s">
        <v>93</v>
      </c>
      <c r="D30" s="15">
        <v>18</v>
      </c>
      <c r="E30" s="15">
        <v>30</v>
      </c>
      <c r="F30" s="15">
        <v>27</v>
      </c>
      <c r="G30" s="15">
        <v>27</v>
      </c>
      <c r="H30" s="15">
        <v>27</v>
      </c>
      <c r="I30" s="15">
        <v>21</v>
      </c>
      <c r="J30" s="15">
        <v>33</v>
      </c>
      <c r="K30" s="15">
        <v>39</v>
      </c>
      <c r="L30" s="15"/>
      <c r="M30" t="s">
        <v>93</v>
      </c>
      <c r="N30" s="20">
        <v>2.7027027027027026</v>
      </c>
      <c r="O30" s="20">
        <v>4.3103448275862073</v>
      </c>
      <c r="P30" s="20">
        <v>3.6885245901639343</v>
      </c>
      <c r="Q30" s="20">
        <v>3.3834586466165413</v>
      </c>
      <c r="R30" s="20">
        <v>2.912621359223301</v>
      </c>
      <c r="S30" s="20">
        <v>2.0527859237536656</v>
      </c>
      <c r="T30" s="20">
        <v>2.5462962962962963</v>
      </c>
      <c r="U30" s="20">
        <f t="shared" si="1"/>
        <v>2.5742574257425743</v>
      </c>
    </row>
    <row r="31" spans="2:21">
      <c r="C31" t="s">
        <v>94</v>
      </c>
      <c r="D31" s="15">
        <v>24</v>
      </c>
      <c r="E31" s="15">
        <v>27</v>
      </c>
      <c r="F31" s="15">
        <v>21</v>
      </c>
      <c r="G31" s="15">
        <v>18</v>
      </c>
      <c r="H31" s="15">
        <v>36</v>
      </c>
      <c r="I31" s="15">
        <v>24</v>
      </c>
      <c r="J31" s="15">
        <v>30</v>
      </c>
      <c r="K31" s="15">
        <v>36</v>
      </c>
      <c r="L31" s="15"/>
      <c r="M31" t="s">
        <v>94</v>
      </c>
      <c r="N31" s="20">
        <v>3.6036036036036037</v>
      </c>
      <c r="O31" s="20">
        <v>3.8793103448275863</v>
      </c>
      <c r="P31" s="20">
        <v>2.8688524590163933</v>
      </c>
      <c r="Q31" s="20">
        <v>2.2556390977443606</v>
      </c>
      <c r="R31" s="20">
        <v>3.8834951456310676</v>
      </c>
      <c r="S31" s="20">
        <v>2.3460410557184752</v>
      </c>
      <c r="T31" s="20">
        <v>2.3148148148148149</v>
      </c>
      <c r="U31" s="20">
        <f t="shared" si="1"/>
        <v>2.3762376237623761</v>
      </c>
    </row>
    <row r="32" spans="2:21">
      <c r="C32" t="s">
        <v>139</v>
      </c>
      <c r="D32" s="15">
        <v>15</v>
      </c>
      <c r="E32" s="15">
        <v>15</v>
      </c>
      <c r="F32" s="15">
        <v>9</v>
      </c>
      <c r="G32" s="15">
        <v>12</v>
      </c>
      <c r="H32" s="15">
        <v>21</v>
      </c>
      <c r="I32" s="15">
        <v>12</v>
      </c>
      <c r="J32" s="15">
        <v>18</v>
      </c>
      <c r="K32" s="15">
        <v>24</v>
      </c>
      <c r="L32" s="15"/>
      <c r="M32" t="s">
        <v>139</v>
      </c>
      <c r="N32" s="20">
        <v>2.2522522522522523</v>
      </c>
      <c r="O32" s="20">
        <v>2.1551724137931036</v>
      </c>
      <c r="P32" s="20">
        <v>1.2295081967213115</v>
      </c>
      <c r="Q32" s="20">
        <v>1.5037593984962405</v>
      </c>
      <c r="R32" s="20">
        <v>2.2653721682847898</v>
      </c>
      <c r="S32" s="20">
        <v>1.1730205278592376</v>
      </c>
      <c r="T32" s="20">
        <v>1.3888888888888888</v>
      </c>
      <c r="U32" s="20">
        <f t="shared" si="1"/>
        <v>1.5841584158415842</v>
      </c>
    </row>
    <row r="33" spans="3:21">
      <c r="C33" t="s">
        <v>96</v>
      </c>
      <c r="D33" s="15">
        <v>21</v>
      </c>
      <c r="E33" s="15">
        <v>21</v>
      </c>
      <c r="F33" s="15">
        <v>21</v>
      </c>
      <c r="G33" s="15">
        <v>18</v>
      </c>
      <c r="H33" s="15">
        <v>18</v>
      </c>
      <c r="I33" s="15">
        <v>33</v>
      </c>
      <c r="J33" s="15">
        <v>27</v>
      </c>
      <c r="K33" s="15">
        <v>42</v>
      </c>
      <c r="L33" s="15"/>
      <c r="M33" t="s">
        <v>96</v>
      </c>
      <c r="N33" s="20">
        <v>3.1531531531531529</v>
      </c>
      <c r="O33" s="20">
        <v>3.0172413793103448</v>
      </c>
      <c r="P33" s="20">
        <v>2.8688524590163933</v>
      </c>
      <c r="Q33" s="20">
        <v>2.2556390977443606</v>
      </c>
      <c r="R33" s="20">
        <v>1.9417475728155338</v>
      </c>
      <c r="S33" s="20">
        <v>3.225806451612903</v>
      </c>
      <c r="T33" s="20">
        <v>2.083333333333333</v>
      </c>
      <c r="U33" s="20">
        <f t="shared" si="1"/>
        <v>2.7722772277227725</v>
      </c>
    </row>
    <row r="34" spans="3:21">
      <c r="C34" t="s">
        <v>97</v>
      </c>
      <c r="D34" s="15">
        <v>42</v>
      </c>
      <c r="E34" s="15">
        <v>57</v>
      </c>
      <c r="F34" s="15">
        <v>54</v>
      </c>
      <c r="G34" s="15">
        <v>75</v>
      </c>
      <c r="H34" s="15">
        <v>78</v>
      </c>
      <c r="I34" s="15">
        <v>75</v>
      </c>
      <c r="J34" s="15">
        <v>108</v>
      </c>
      <c r="K34" s="15">
        <v>108</v>
      </c>
      <c r="L34" s="15"/>
      <c r="M34" t="s">
        <v>97</v>
      </c>
      <c r="N34" s="20">
        <v>6.3063063063063058</v>
      </c>
      <c r="O34" s="20">
        <v>8.1896551724137936</v>
      </c>
      <c r="P34" s="20">
        <v>7.3770491803278686</v>
      </c>
      <c r="Q34" s="20">
        <v>9.3984962406015029</v>
      </c>
      <c r="R34" s="20">
        <v>8.4142394822006477</v>
      </c>
      <c r="S34" s="20">
        <v>7.3313782991202352</v>
      </c>
      <c r="T34" s="20">
        <v>8.3333333333333321</v>
      </c>
      <c r="U34" s="20">
        <f t="shared" si="1"/>
        <v>7.1287128712871279</v>
      </c>
    </row>
    <row r="35" spans="3:21">
      <c r="C35" t="s">
        <v>98</v>
      </c>
      <c r="D35" s="15">
        <v>261</v>
      </c>
      <c r="E35" s="15">
        <v>282</v>
      </c>
      <c r="F35" s="15">
        <v>291</v>
      </c>
      <c r="G35" s="15">
        <v>282</v>
      </c>
      <c r="H35" s="15">
        <v>351</v>
      </c>
      <c r="I35" s="15">
        <v>417</v>
      </c>
      <c r="J35" s="15">
        <v>612</v>
      </c>
      <c r="K35" s="15">
        <v>765</v>
      </c>
      <c r="L35" s="15"/>
      <c r="M35" t="s">
        <v>98</v>
      </c>
      <c r="N35" s="20">
        <v>39.189189189189186</v>
      </c>
      <c r="O35" s="20">
        <v>40.517241379310342</v>
      </c>
      <c r="P35" s="20">
        <v>39.754098360655739</v>
      </c>
      <c r="Q35" s="20">
        <v>35.338345864661655</v>
      </c>
      <c r="R35" s="20">
        <v>37.864077669902912</v>
      </c>
      <c r="S35" s="20">
        <v>40.469208211143695</v>
      </c>
      <c r="T35" s="20">
        <v>46.99074074074074</v>
      </c>
      <c r="U35" s="20">
        <f t="shared" si="1"/>
        <v>50.495049504950494</v>
      </c>
    </row>
    <row r="36" spans="3:21">
      <c r="C36" t="s">
        <v>99</v>
      </c>
      <c r="D36" s="15">
        <v>81</v>
      </c>
      <c r="E36" s="15">
        <v>81</v>
      </c>
      <c r="F36" s="15">
        <v>99</v>
      </c>
      <c r="G36" s="15">
        <v>87</v>
      </c>
      <c r="H36" s="15">
        <v>114</v>
      </c>
      <c r="I36" s="15">
        <v>144</v>
      </c>
      <c r="J36" s="15">
        <v>216</v>
      </c>
      <c r="K36" s="15">
        <v>288</v>
      </c>
      <c r="L36" s="15"/>
      <c r="M36" t="s">
        <v>99</v>
      </c>
      <c r="N36" s="20">
        <v>12.162162162162163</v>
      </c>
      <c r="O36" s="20">
        <v>11.637931034482758</v>
      </c>
      <c r="P36" s="20">
        <v>13.524590163934427</v>
      </c>
      <c r="Q36" s="20">
        <v>10.902255639097744</v>
      </c>
      <c r="R36" s="20">
        <v>12.297734627831716</v>
      </c>
      <c r="S36" s="20">
        <v>14.076246334310852</v>
      </c>
      <c r="T36" s="20">
        <v>16.666666666666664</v>
      </c>
      <c r="U36" s="20">
        <f t="shared" si="1"/>
        <v>19.009900990099009</v>
      </c>
    </row>
    <row r="37" spans="3:21">
      <c r="C37" t="s">
        <v>100</v>
      </c>
      <c r="D37" s="15">
        <v>108</v>
      </c>
      <c r="E37" s="15">
        <v>126</v>
      </c>
      <c r="F37" s="15">
        <v>114</v>
      </c>
      <c r="G37" s="15">
        <v>114</v>
      </c>
      <c r="H37" s="15">
        <v>153</v>
      </c>
      <c r="I37" s="15">
        <v>162</v>
      </c>
      <c r="J37" s="15">
        <v>243</v>
      </c>
      <c r="K37" s="15">
        <v>306</v>
      </c>
      <c r="L37" s="15"/>
      <c r="M37" t="s">
        <v>100</v>
      </c>
      <c r="N37" s="20">
        <v>16.216216216216218</v>
      </c>
      <c r="O37" s="20">
        <v>18.103448275862068</v>
      </c>
      <c r="P37" s="20">
        <v>15.573770491803279</v>
      </c>
      <c r="Q37" s="20">
        <v>14.285714285714285</v>
      </c>
      <c r="R37" s="20">
        <v>16.50485436893204</v>
      </c>
      <c r="S37" s="20">
        <v>15.835777126099707</v>
      </c>
      <c r="T37" s="20">
        <v>18.75</v>
      </c>
      <c r="U37" s="20">
        <f t="shared" si="1"/>
        <v>20.198019801980198</v>
      </c>
    </row>
    <row r="38" spans="3:21">
      <c r="C38" t="s">
        <v>101</v>
      </c>
      <c r="D38" s="15">
        <v>30</v>
      </c>
      <c r="E38" s="15">
        <v>24</v>
      </c>
      <c r="F38" s="15">
        <v>30</v>
      </c>
      <c r="G38" s="15">
        <v>30</v>
      </c>
      <c r="H38" s="15">
        <v>27</v>
      </c>
      <c r="I38" s="15">
        <v>36</v>
      </c>
      <c r="J38" s="15">
        <v>45</v>
      </c>
      <c r="K38" s="15">
        <v>51</v>
      </c>
      <c r="L38" s="15"/>
      <c r="M38" t="s">
        <v>101</v>
      </c>
      <c r="N38" s="20">
        <v>4.5045045045045047</v>
      </c>
      <c r="O38" s="20">
        <v>3.4482758620689653</v>
      </c>
      <c r="P38" s="20">
        <v>4.0983606557377046</v>
      </c>
      <c r="Q38" s="20">
        <v>3.7593984962406015</v>
      </c>
      <c r="R38" s="20">
        <v>2.912621359223301</v>
      </c>
      <c r="S38" s="20">
        <v>3.519061583577713</v>
      </c>
      <c r="T38" s="20">
        <v>3.4722222222222223</v>
      </c>
      <c r="U38" s="20">
        <f t="shared" si="1"/>
        <v>3.3663366336633667</v>
      </c>
    </row>
    <row r="39" spans="3:21">
      <c r="C39" t="s">
        <v>102</v>
      </c>
      <c r="D39" s="15">
        <v>42</v>
      </c>
      <c r="E39" s="15">
        <v>48</v>
      </c>
      <c r="F39" s="15">
        <v>48</v>
      </c>
      <c r="G39" s="15">
        <v>54</v>
      </c>
      <c r="H39" s="15">
        <v>57</v>
      </c>
      <c r="I39" s="15">
        <v>72</v>
      </c>
      <c r="J39" s="15">
        <v>105</v>
      </c>
      <c r="K39" s="15">
        <v>120</v>
      </c>
      <c r="L39" s="20"/>
      <c r="M39" t="s">
        <v>102</v>
      </c>
      <c r="N39" s="20">
        <v>8.1018518518518512</v>
      </c>
      <c r="O39" s="20">
        <f t="shared" ref="O39" si="2">E39/E$23*100</f>
        <v>6.8965517241379306</v>
      </c>
      <c r="P39" s="20">
        <f t="shared" ref="P39:P40" si="3">F39/F$23*100</f>
        <v>6.557377049180328</v>
      </c>
      <c r="Q39" s="20">
        <f t="shared" ref="Q39:Q40" si="4">G39/G$23*100</f>
        <v>6.7669172932330826</v>
      </c>
      <c r="R39" s="20">
        <f t="shared" ref="R39:R40" si="5">H39/H$23*100</f>
        <v>6.1488673139158578</v>
      </c>
      <c r="S39" s="20">
        <f t="shared" ref="S39:S40" si="6">I39/I$23*100</f>
        <v>6.9767441860465116</v>
      </c>
      <c r="T39" s="20">
        <f t="shared" ref="T39:T40" si="7">J39/J$23*100</f>
        <v>8.1585081585081589</v>
      </c>
      <c r="U39" s="20">
        <f t="shared" si="1"/>
        <v>7.9207920792079207</v>
      </c>
    </row>
    <row r="40" spans="3:21">
      <c r="C40" t="s">
        <v>140</v>
      </c>
      <c r="D40" s="15">
        <v>9</v>
      </c>
      <c r="E40" s="15">
        <v>6</v>
      </c>
      <c r="F40" s="15">
        <v>9</v>
      </c>
      <c r="G40" s="15">
        <v>6</v>
      </c>
      <c r="H40" s="15">
        <v>18</v>
      </c>
      <c r="I40" s="15">
        <v>15</v>
      </c>
      <c r="J40" s="15">
        <v>12</v>
      </c>
      <c r="K40" s="15">
        <v>12</v>
      </c>
      <c r="L40" s="20"/>
      <c r="M40" t="s">
        <v>140</v>
      </c>
      <c r="N40" s="20">
        <v>0.92592592592592582</v>
      </c>
      <c r="O40" s="20">
        <f t="shared" ref="O40" si="8">E40/E$23*100</f>
        <v>0.86206896551724133</v>
      </c>
      <c r="P40" s="20">
        <f t="shared" si="3"/>
        <v>1.2295081967213115</v>
      </c>
      <c r="Q40" s="20">
        <f t="shared" si="4"/>
        <v>0.75187969924812026</v>
      </c>
      <c r="R40" s="20">
        <f t="shared" si="5"/>
        <v>1.9417475728155338</v>
      </c>
      <c r="S40" s="20">
        <f t="shared" si="6"/>
        <v>1.4534883720930232</v>
      </c>
      <c r="T40" s="20">
        <f t="shared" si="7"/>
        <v>0.93240093240093236</v>
      </c>
      <c r="U40" s="20">
        <f t="shared" si="1"/>
        <v>0.79207920792079212</v>
      </c>
    </row>
  </sheetData>
  <pageMargins left="0.7" right="0.7" top="0.75" bottom="0.75" header="0.3" footer="0.3"/>
  <extLst>
    <ext xmlns:mx="http://schemas.microsoft.com/office/mac/excel/2008/main" uri="{64002731-A6B0-56B0-2670-7721B7C09600}">
      <mx:PLV Mode="0" OnePage="0" WScale="0"/>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tint="0.39997558519241921"/>
  </sheetPr>
  <dimension ref="A1:Z59"/>
  <sheetViews>
    <sheetView topLeftCell="C1" zoomScale="80" zoomScaleNormal="80" zoomScalePageLayoutView="80" workbookViewId="0">
      <selection activeCell="Q24" sqref="Q24:Z37"/>
    </sheetView>
  </sheetViews>
  <sheetFormatPr baseColWidth="10" defaultColWidth="8.83203125" defaultRowHeight="14" x14ac:dyDescent="0"/>
  <cols>
    <col min="2" max="2" width="11.83203125" customWidth="1"/>
  </cols>
  <sheetData>
    <row r="1" spans="1:26">
      <c r="A1" t="s">
        <v>281</v>
      </c>
    </row>
    <row r="4" spans="1:26">
      <c r="C4" t="s">
        <v>1</v>
      </c>
      <c r="D4" t="s">
        <v>6</v>
      </c>
      <c r="E4" t="s">
        <v>7</v>
      </c>
      <c r="F4" t="s">
        <v>8</v>
      </c>
      <c r="G4" t="s">
        <v>9</v>
      </c>
      <c r="H4" t="s">
        <v>10</v>
      </c>
      <c r="I4" t="s">
        <v>11</v>
      </c>
      <c r="J4" t="s">
        <v>12</v>
      </c>
      <c r="K4" t="s">
        <v>13</v>
      </c>
      <c r="L4" t="s">
        <v>14</v>
      </c>
      <c r="M4" t="s">
        <v>15</v>
      </c>
      <c r="N4" t="s">
        <v>16</v>
      </c>
      <c r="O4" t="s">
        <v>17</v>
      </c>
      <c r="P4" t="s">
        <v>18</v>
      </c>
      <c r="Q4" t="s">
        <v>19</v>
      </c>
      <c r="R4" t="s">
        <v>20</v>
      </c>
      <c r="S4" t="s">
        <v>21</v>
      </c>
      <c r="T4" t="s">
        <v>22</v>
      </c>
      <c r="U4" t="s">
        <v>23</v>
      </c>
      <c r="V4" t="s">
        <v>24</v>
      </c>
      <c r="W4" t="s">
        <v>25</v>
      </c>
      <c r="X4" t="s">
        <v>26</v>
      </c>
      <c r="Y4">
        <v>2013</v>
      </c>
      <c r="Z4">
        <v>2014</v>
      </c>
    </row>
    <row r="5" spans="1:26" ht="28">
      <c r="A5" t="s">
        <v>0</v>
      </c>
      <c r="B5" s="4" t="s">
        <v>55</v>
      </c>
      <c r="C5" t="s">
        <v>29</v>
      </c>
      <c r="D5" s="15">
        <v>40989</v>
      </c>
      <c r="E5" s="15">
        <v>42156</v>
      </c>
      <c r="F5" s="15">
        <v>41700</v>
      </c>
      <c r="G5" s="15">
        <v>41223</v>
      </c>
      <c r="H5" s="15">
        <v>41583</v>
      </c>
      <c r="I5" s="15">
        <v>42189</v>
      </c>
      <c r="J5" s="15">
        <v>44796</v>
      </c>
      <c r="K5" s="15">
        <v>46935</v>
      </c>
      <c r="L5" s="15">
        <v>47760</v>
      </c>
      <c r="M5" s="15">
        <v>50574</v>
      </c>
      <c r="N5" s="15">
        <v>55638</v>
      </c>
      <c r="O5" s="15">
        <v>60297</v>
      </c>
      <c r="P5" s="15">
        <v>63591</v>
      </c>
      <c r="Q5" s="15">
        <v>64875</v>
      </c>
      <c r="R5" s="15">
        <v>66966</v>
      </c>
      <c r="S5" s="15">
        <v>71034</v>
      </c>
      <c r="T5" s="15">
        <v>73494</v>
      </c>
      <c r="U5" s="15">
        <v>77484</v>
      </c>
      <c r="V5" s="15">
        <v>80715</v>
      </c>
      <c r="W5" s="15">
        <v>83379</v>
      </c>
      <c r="X5" s="15">
        <v>85794</v>
      </c>
      <c r="Y5" s="15">
        <v>89700</v>
      </c>
      <c r="Z5" s="15">
        <v>91986</v>
      </c>
    </row>
    <row r="6" spans="1:26">
      <c r="C6" s="5" t="s">
        <v>49</v>
      </c>
      <c r="D6" s="15">
        <v>22068</v>
      </c>
      <c r="E6" s="15">
        <v>22356</v>
      </c>
      <c r="F6" s="15">
        <v>21693</v>
      </c>
      <c r="G6" s="15">
        <v>20946</v>
      </c>
      <c r="H6" s="15">
        <v>20937</v>
      </c>
      <c r="I6" s="15">
        <v>20817</v>
      </c>
      <c r="J6" s="15">
        <v>21840</v>
      </c>
      <c r="K6" s="15">
        <v>22641</v>
      </c>
      <c r="L6" s="15">
        <v>23070</v>
      </c>
      <c r="M6" s="15">
        <v>24447</v>
      </c>
      <c r="N6" s="15">
        <v>27087</v>
      </c>
      <c r="O6" s="15">
        <v>29514</v>
      </c>
      <c r="P6" s="15">
        <v>30636</v>
      </c>
      <c r="Q6" s="15">
        <v>30864</v>
      </c>
      <c r="R6" s="15">
        <v>31404</v>
      </c>
      <c r="S6" s="15">
        <v>32643</v>
      </c>
      <c r="T6" s="15">
        <v>33441</v>
      </c>
      <c r="U6" s="15">
        <v>35805</v>
      </c>
      <c r="V6" s="15">
        <v>37560</v>
      </c>
      <c r="W6" s="15">
        <v>38385</v>
      </c>
      <c r="X6" s="15">
        <v>39123</v>
      </c>
      <c r="Y6" s="15">
        <v>40881</v>
      </c>
      <c r="Z6" s="15">
        <v>41586</v>
      </c>
    </row>
    <row r="7" spans="1:26">
      <c r="C7" s="5" t="s">
        <v>50</v>
      </c>
      <c r="D7" s="15">
        <v>18921</v>
      </c>
      <c r="E7" s="15">
        <v>19803</v>
      </c>
      <c r="F7" s="15">
        <v>20007</v>
      </c>
      <c r="G7" s="15">
        <v>20277</v>
      </c>
      <c r="H7" s="15">
        <v>20649</v>
      </c>
      <c r="I7" s="15">
        <v>21375</v>
      </c>
      <c r="J7" s="15">
        <v>22953</v>
      </c>
      <c r="K7" s="15">
        <v>24294</v>
      </c>
      <c r="L7" s="15">
        <v>24687</v>
      </c>
      <c r="M7" s="15">
        <v>26127</v>
      </c>
      <c r="N7" s="15">
        <v>28551</v>
      </c>
      <c r="O7" s="15">
        <v>30777</v>
      </c>
      <c r="P7" s="15">
        <v>32946</v>
      </c>
      <c r="Q7" s="15">
        <v>33993</v>
      </c>
      <c r="R7" s="15">
        <v>35529</v>
      </c>
      <c r="S7" s="15">
        <v>38382</v>
      </c>
      <c r="T7" s="15">
        <v>40044</v>
      </c>
      <c r="U7" s="15">
        <v>41667</v>
      </c>
      <c r="V7" s="15">
        <v>43134</v>
      </c>
      <c r="W7" s="15">
        <v>44970</v>
      </c>
      <c r="X7" s="15">
        <v>46650</v>
      </c>
      <c r="Y7" s="15">
        <v>48804</v>
      </c>
      <c r="Z7" s="15">
        <v>50385</v>
      </c>
    </row>
    <row r="8" spans="1:26">
      <c r="B8" s="4" t="s">
        <v>5</v>
      </c>
      <c r="C8" s="5" t="s">
        <v>29</v>
      </c>
      <c r="D8" s="15">
        <v>20910</v>
      </c>
      <c r="E8" s="15">
        <v>22122</v>
      </c>
      <c r="F8" s="15">
        <v>22665</v>
      </c>
      <c r="G8" s="15">
        <v>22764</v>
      </c>
      <c r="H8" s="15">
        <v>22758</v>
      </c>
      <c r="I8" s="15">
        <v>22722</v>
      </c>
      <c r="J8" s="15">
        <v>23724</v>
      </c>
      <c r="K8" s="15">
        <v>23676</v>
      </c>
      <c r="L8" s="15">
        <v>23727</v>
      </c>
      <c r="M8" s="15">
        <v>24621</v>
      </c>
      <c r="N8" s="15">
        <v>26595</v>
      </c>
      <c r="O8" s="15">
        <v>29874</v>
      </c>
      <c r="P8" s="15">
        <v>32511</v>
      </c>
      <c r="Q8" s="15">
        <v>34455</v>
      </c>
      <c r="R8" s="15">
        <v>36723</v>
      </c>
      <c r="S8" s="15">
        <v>38601</v>
      </c>
      <c r="T8" s="15">
        <v>40260</v>
      </c>
      <c r="U8" s="15">
        <v>43158</v>
      </c>
      <c r="V8" s="15">
        <v>45102</v>
      </c>
      <c r="W8" s="15">
        <v>46782</v>
      </c>
      <c r="X8" s="15">
        <v>48021</v>
      </c>
      <c r="Y8" s="15">
        <v>48750</v>
      </c>
      <c r="Z8" s="15">
        <v>49131</v>
      </c>
    </row>
    <row r="9" spans="1:26">
      <c r="C9" s="5" t="s">
        <v>49</v>
      </c>
      <c r="D9" s="15">
        <v>13605</v>
      </c>
      <c r="E9" s="15">
        <v>14037</v>
      </c>
      <c r="F9" s="15">
        <v>14037</v>
      </c>
      <c r="G9" s="15">
        <v>13818</v>
      </c>
      <c r="H9" s="15">
        <v>13548</v>
      </c>
      <c r="I9" s="15">
        <v>13092</v>
      </c>
      <c r="J9" s="15">
        <v>13251</v>
      </c>
      <c r="K9" s="15">
        <v>13158</v>
      </c>
      <c r="L9" s="15">
        <v>12966</v>
      </c>
      <c r="M9" s="15">
        <v>13311</v>
      </c>
      <c r="N9" s="15">
        <v>14445</v>
      </c>
      <c r="O9" s="15">
        <v>16272</v>
      </c>
      <c r="P9" s="15">
        <v>17697</v>
      </c>
      <c r="Q9" s="15">
        <v>18750</v>
      </c>
      <c r="R9" s="15">
        <v>19821</v>
      </c>
      <c r="S9" s="15">
        <v>20784</v>
      </c>
      <c r="T9" s="15">
        <v>21444</v>
      </c>
      <c r="U9" s="15">
        <v>23025</v>
      </c>
      <c r="V9" s="15">
        <v>23910</v>
      </c>
      <c r="W9" s="15">
        <v>24651</v>
      </c>
      <c r="X9" s="15">
        <v>25335</v>
      </c>
      <c r="Y9" s="15">
        <v>25452</v>
      </c>
      <c r="Z9" s="15">
        <v>25734</v>
      </c>
    </row>
    <row r="10" spans="1:26">
      <c r="C10" s="5" t="s">
        <v>50</v>
      </c>
      <c r="D10" s="15">
        <v>7308</v>
      </c>
      <c r="E10" s="15">
        <v>8082</v>
      </c>
      <c r="F10" s="15">
        <v>8631</v>
      </c>
      <c r="G10" s="15">
        <v>8949</v>
      </c>
      <c r="H10" s="15">
        <v>9210</v>
      </c>
      <c r="I10" s="15">
        <v>9630</v>
      </c>
      <c r="J10" s="15">
        <v>10473</v>
      </c>
      <c r="K10" s="15">
        <v>10521</v>
      </c>
      <c r="L10" s="15">
        <v>10764</v>
      </c>
      <c r="M10" s="15">
        <v>11310</v>
      </c>
      <c r="N10" s="15">
        <v>12150</v>
      </c>
      <c r="O10" s="15">
        <v>13602</v>
      </c>
      <c r="P10" s="15">
        <v>14814</v>
      </c>
      <c r="Q10" s="15">
        <v>15705</v>
      </c>
      <c r="R10" s="15">
        <v>16896</v>
      </c>
      <c r="S10" s="15">
        <v>17817</v>
      </c>
      <c r="T10" s="15">
        <v>18819</v>
      </c>
      <c r="U10" s="15">
        <v>20130</v>
      </c>
      <c r="V10" s="15">
        <v>21186</v>
      </c>
      <c r="W10" s="15">
        <v>22134</v>
      </c>
      <c r="X10" s="15">
        <v>22680</v>
      </c>
      <c r="Y10" s="15">
        <v>23292</v>
      </c>
      <c r="Z10" s="15">
        <v>23391</v>
      </c>
    </row>
    <row r="11" spans="1:26" ht="28">
      <c r="B11" s="4" t="s">
        <v>55</v>
      </c>
      <c r="C11" s="5" t="s">
        <v>62</v>
      </c>
      <c r="D11" s="20">
        <v>46.16116519066091</v>
      </c>
      <c r="E11" s="20">
        <v>46.975519499003696</v>
      </c>
      <c r="F11" s="20">
        <v>47.978417266187051</v>
      </c>
      <c r="G11" s="20">
        <v>49.188559784586275</v>
      </c>
      <c r="H11" s="20">
        <v>49.657311882259577</v>
      </c>
      <c r="I11" s="20">
        <v>50.664865249235582</v>
      </c>
      <c r="J11" s="20">
        <v>51.238949906241629</v>
      </c>
      <c r="K11" s="20">
        <v>51.760945989133909</v>
      </c>
      <c r="L11" s="20">
        <v>51.689698492462313</v>
      </c>
      <c r="M11" s="20">
        <v>51.660932494957876</v>
      </c>
      <c r="N11" s="20">
        <v>51.315647578992774</v>
      </c>
      <c r="O11" s="20">
        <v>51.042340414946018</v>
      </c>
      <c r="P11" s="20">
        <v>51.809218285606448</v>
      </c>
      <c r="Q11" s="20">
        <v>52.397687861271677</v>
      </c>
      <c r="R11" s="20">
        <v>53.05528178478631</v>
      </c>
      <c r="S11" s="20">
        <v>54.033279837824146</v>
      </c>
      <c r="T11" s="20">
        <v>54.486080496367052</v>
      </c>
      <c r="U11" s="20">
        <v>53.774972897630477</v>
      </c>
      <c r="V11" s="20">
        <v>53.43988106299944</v>
      </c>
      <c r="W11" s="20">
        <v>53.940222278171426</v>
      </c>
      <c r="X11" s="20">
        <v>54.37891130301017</v>
      </c>
      <c r="Y11" s="20">
        <v>54.411420547624623</v>
      </c>
      <c r="Z11" s="20">
        <v>54.77463961907246</v>
      </c>
    </row>
    <row r="12" spans="1:26">
      <c r="B12" s="4" t="s">
        <v>5</v>
      </c>
      <c r="C12" s="5" t="s">
        <v>62</v>
      </c>
      <c r="D12" s="20">
        <v>34.949784791965563</v>
      </c>
      <c r="E12" s="20">
        <v>36.533767290480064</v>
      </c>
      <c r="F12" s="20">
        <v>38.080741230972862</v>
      </c>
      <c r="G12" s="20">
        <v>39.312071692145494</v>
      </c>
      <c r="H12" s="20">
        <v>40.469285525968893</v>
      </c>
      <c r="I12" s="20">
        <v>42.381832585159756</v>
      </c>
      <c r="J12" s="20">
        <v>44.14516944865958</v>
      </c>
      <c r="K12" s="20">
        <v>44.437404967055244</v>
      </c>
      <c r="L12" s="20">
        <v>45.366038690099884</v>
      </c>
      <c r="M12" s="20">
        <v>45.936395759717314</v>
      </c>
      <c r="N12" s="20">
        <v>45.685279187817258</v>
      </c>
      <c r="O12" s="20">
        <v>45.531231170917856</v>
      </c>
      <c r="P12" s="20">
        <v>45.56611608378703</v>
      </c>
      <c r="Q12" s="20">
        <v>45.5811928602525</v>
      </c>
      <c r="R12" s="20">
        <v>46.009312964627078</v>
      </c>
      <c r="S12" s="20">
        <v>46.156835315147276</v>
      </c>
      <c r="T12" s="20">
        <v>46.743666169895675</v>
      </c>
      <c r="U12" s="20">
        <v>46.642569164465456</v>
      </c>
      <c r="V12" s="20">
        <v>46.973526672874819</v>
      </c>
      <c r="W12" s="20">
        <v>47.313069129152233</v>
      </c>
      <c r="X12" s="20">
        <v>47.225346831646043</v>
      </c>
      <c r="Y12" s="20">
        <v>47.78968107375939</v>
      </c>
      <c r="Z12" s="20">
        <v>47.609452280637484</v>
      </c>
    </row>
    <row r="13" spans="1:26">
      <c r="B13" s="4"/>
      <c r="C13" s="5"/>
      <c r="D13" s="20"/>
      <c r="E13" s="20"/>
      <c r="F13" s="20"/>
      <c r="G13" s="20"/>
      <c r="H13" s="20"/>
      <c r="I13" s="20"/>
      <c r="J13" s="20"/>
      <c r="K13" s="20"/>
      <c r="L13" s="20"/>
      <c r="M13" s="20"/>
      <c r="N13" s="20"/>
      <c r="O13" s="20"/>
      <c r="P13" s="20"/>
      <c r="Q13" s="20"/>
      <c r="R13" s="20"/>
      <c r="S13" s="20"/>
      <c r="T13" s="20"/>
      <c r="U13" s="20"/>
      <c r="V13" s="20"/>
      <c r="W13" s="20"/>
      <c r="X13" s="20"/>
      <c r="Y13" s="20"/>
    </row>
    <row r="14" spans="1:26" ht="28">
      <c r="A14" t="s">
        <v>27</v>
      </c>
      <c r="B14" s="4" t="s">
        <v>55</v>
      </c>
      <c r="C14" t="s">
        <v>29</v>
      </c>
      <c r="D14" s="15">
        <v>27873</v>
      </c>
      <c r="E14" s="15">
        <v>27786</v>
      </c>
      <c r="F14" s="15">
        <v>28083</v>
      </c>
      <c r="G14" s="15">
        <v>28074</v>
      </c>
      <c r="H14" s="15">
        <v>27510</v>
      </c>
      <c r="I14" s="15">
        <v>27660</v>
      </c>
      <c r="J14" s="15">
        <v>26499</v>
      </c>
      <c r="K14" s="15">
        <v>27480</v>
      </c>
      <c r="L14" s="15">
        <v>28080</v>
      </c>
      <c r="M14" s="15">
        <v>29775</v>
      </c>
      <c r="N14" s="15">
        <v>31080</v>
      </c>
      <c r="O14" s="15">
        <v>30207</v>
      </c>
      <c r="P14" s="15">
        <v>31200</v>
      </c>
      <c r="Q14" s="15">
        <v>30144</v>
      </c>
      <c r="R14" s="15">
        <v>29925</v>
      </c>
      <c r="S14" s="15">
        <v>30981</v>
      </c>
      <c r="T14" s="15">
        <v>29931</v>
      </c>
      <c r="U14" s="15">
        <v>32394</v>
      </c>
      <c r="V14" s="15">
        <v>33378</v>
      </c>
      <c r="W14" s="15">
        <v>34200</v>
      </c>
      <c r="X14" s="15">
        <v>34506</v>
      </c>
      <c r="Y14" s="15">
        <v>33030</v>
      </c>
      <c r="Z14" s="15">
        <v>32661</v>
      </c>
    </row>
    <row r="15" spans="1:26">
      <c r="C15" t="s">
        <v>49</v>
      </c>
      <c r="D15" s="15">
        <v>12993</v>
      </c>
      <c r="E15" s="15">
        <v>12852</v>
      </c>
      <c r="F15" s="15">
        <v>12888</v>
      </c>
      <c r="G15" s="15">
        <v>12726</v>
      </c>
      <c r="H15" s="15">
        <v>12357</v>
      </c>
      <c r="I15" s="15">
        <v>12384</v>
      </c>
      <c r="J15" s="15">
        <v>12000</v>
      </c>
      <c r="K15" s="15">
        <v>12597</v>
      </c>
      <c r="L15" s="15">
        <v>12786</v>
      </c>
      <c r="M15" s="15">
        <v>13887</v>
      </c>
      <c r="N15" s="15">
        <v>14301</v>
      </c>
      <c r="O15" s="15">
        <v>13845</v>
      </c>
      <c r="P15" s="15">
        <v>14121</v>
      </c>
      <c r="Q15" s="15">
        <v>13257</v>
      </c>
      <c r="R15" s="15">
        <v>12678</v>
      </c>
      <c r="S15" s="15">
        <v>13047</v>
      </c>
      <c r="T15" s="15">
        <v>12294</v>
      </c>
      <c r="U15" s="15">
        <v>13167</v>
      </c>
      <c r="V15" s="15">
        <v>13458</v>
      </c>
      <c r="W15" s="15">
        <v>13845</v>
      </c>
      <c r="X15" s="15">
        <v>13938</v>
      </c>
      <c r="Y15" s="15">
        <v>13239</v>
      </c>
      <c r="Z15" s="15">
        <v>12963</v>
      </c>
    </row>
    <row r="16" spans="1:26">
      <c r="C16" t="s">
        <v>50</v>
      </c>
      <c r="D16" s="15">
        <v>14880</v>
      </c>
      <c r="E16" s="15">
        <v>14931</v>
      </c>
      <c r="F16" s="15">
        <v>15192</v>
      </c>
      <c r="G16" s="15">
        <v>15351</v>
      </c>
      <c r="H16" s="15">
        <v>15153</v>
      </c>
      <c r="I16" s="15">
        <v>15276</v>
      </c>
      <c r="J16" s="15">
        <v>14496</v>
      </c>
      <c r="K16" s="15">
        <v>14883</v>
      </c>
      <c r="L16" s="15">
        <v>15291</v>
      </c>
      <c r="M16" s="15">
        <v>15879</v>
      </c>
      <c r="N16" s="15">
        <v>16779</v>
      </c>
      <c r="O16" s="15">
        <v>16362</v>
      </c>
      <c r="P16" s="15">
        <v>17070</v>
      </c>
      <c r="Q16" s="15">
        <v>16878</v>
      </c>
      <c r="R16" s="15">
        <v>17244</v>
      </c>
      <c r="S16" s="15">
        <v>17931</v>
      </c>
      <c r="T16" s="15">
        <v>17625</v>
      </c>
      <c r="U16" s="15">
        <v>19200</v>
      </c>
      <c r="V16" s="15">
        <v>19908</v>
      </c>
      <c r="W16" s="15">
        <v>20340</v>
      </c>
      <c r="X16" s="15">
        <v>20556</v>
      </c>
      <c r="Y16" s="15">
        <v>19776</v>
      </c>
      <c r="Z16" s="15">
        <v>19686</v>
      </c>
    </row>
    <row r="17" spans="2:26">
      <c r="B17" s="4" t="s">
        <v>5</v>
      </c>
      <c r="C17" t="s">
        <v>29</v>
      </c>
      <c r="D17" s="15">
        <v>4203</v>
      </c>
      <c r="E17" s="15">
        <v>4350</v>
      </c>
      <c r="F17" s="15">
        <v>4479</v>
      </c>
      <c r="G17" s="15">
        <v>4539</v>
      </c>
      <c r="H17" s="15">
        <v>4437</v>
      </c>
      <c r="I17" s="15">
        <v>4278</v>
      </c>
      <c r="J17" s="15">
        <v>2781</v>
      </c>
      <c r="K17" s="15">
        <v>2805</v>
      </c>
      <c r="L17" s="15">
        <v>2880</v>
      </c>
      <c r="M17" s="15">
        <v>2856</v>
      </c>
      <c r="N17" s="15">
        <v>2871</v>
      </c>
      <c r="O17" s="15">
        <v>2280</v>
      </c>
      <c r="P17" s="15">
        <v>2340</v>
      </c>
      <c r="Q17" s="15">
        <v>2430</v>
      </c>
      <c r="R17" s="15">
        <v>2331</v>
      </c>
      <c r="S17" s="15">
        <v>2577</v>
      </c>
      <c r="T17" s="15">
        <v>2658</v>
      </c>
      <c r="U17" s="15">
        <v>2373</v>
      </c>
      <c r="V17" s="15">
        <v>2430</v>
      </c>
      <c r="W17" s="15">
        <v>2481</v>
      </c>
      <c r="X17" s="15">
        <v>2595</v>
      </c>
      <c r="Y17" s="15">
        <v>2640</v>
      </c>
      <c r="Z17" s="15">
        <v>2679</v>
      </c>
    </row>
    <row r="18" spans="2:26">
      <c r="C18" t="s">
        <v>49</v>
      </c>
      <c r="D18" s="15">
        <v>2412</v>
      </c>
      <c r="E18" s="15">
        <v>2466</v>
      </c>
      <c r="F18" s="15">
        <v>2520</v>
      </c>
      <c r="G18" s="15">
        <v>2502</v>
      </c>
      <c r="H18" s="15">
        <v>2397</v>
      </c>
      <c r="I18" s="15">
        <v>2328</v>
      </c>
      <c r="J18" s="15">
        <v>1491</v>
      </c>
      <c r="K18" s="15">
        <v>1515</v>
      </c>
      <c r="L18" s="15">
        <v>1512</v>
      </c>
      <c r="M18" s="15">
        <v>1494</v>
      </c>
      <c r="N18" s="15">
        <v>1488</v>
      </c>
      <c r="O18" s="15">
        <v>1137</v>
      </c>
      <c r="P18" s="15">
        <v>1188</v>
      </c>
      <c r="Q18" s="15">
        <v>1224</v>
      </c>
      <c r="R18" s="15">
        <v>1179</v>
      </c>
      <c r="S18" s="15">
        <v>1335</v>
      </c>
      <c r="T18" s="15">
        <v>1374</v>
      </c>
      <c r="U18" s="15">
        <v>1218</v>
      </c>
      <c r="V18" s="15">
        <v>1284</v>
      </c>
      <c r="W18" s="15">
        <v>1260</v>
      </c>
      <c r="X18" s="15">
        <v>1299</v>
      </c>
      <c r="Y18" s="15">
        <v>1323</v>
      </c>
      <c r="Z18" s="15">
        <v>1287</v>
      </c>
    </row>
    <row r="19" spans="2:26">
      <c r="C19" t="s">
        <v>50</v>
      </c>
      <c r="D19" s="15">
        <v>1788</v>
      </c>
      <c r="E19" s="15">
        <v>1887</v>
      </c>
      <c r="F19" s="15">
        <v>1962</v>
      </c>
      <c r="G19" s="15">
        <v>2037</v>
      </c>
      <c r="H19" s="15">
        <v>2040</v>
      </c>
      <c r="I19" s="15">
        <v>1953</v>
      </c>
      <c r="J19" s="15">
        <v>1290</v>
      </c>
      <c r="K19" s="15">
        <v>1290</v>
      </c>
      <c r="L19" s="15">
        <v>1365</v>
      </c>
      <c r="M19" s="15">
        <v>1362</v>
      </c>
      <c r="N19" s="15">
        <v>1383</v>
      </c>
      <c r="O19" s="15">
        <v>1143</v>
      </c>
      <c r="P19" s="15">
        <v>1152</v>
      </c>
      <c r="Q19" s="15">
        <v>1203</v>
      </c>
      <c r="R19" s="15">
        <v>1155</v>
      </c>
      <c r="S19" s="15">
        <v>1242</v>
      </c>
      <c r="T19" s="15">
        <v>1281</v>
      </c>
      <c r="U19" s="15">
        <v>1152</v>
      </c>
      <c r="V19" s="15">
        <v>1149</v>
      </c>
      <c r="W19" s="15">
        <v>1221</v>
      </c>
      <c r="X19" s="15">
        <v>1293</v>
      </c>
      <c r="Y19" s="15">
        <v>1320</v>
      </c>
      <c r="Z19" s="15">
        <v>1389</v>
      </c>
    </row>
    <row r="20" spans="2:26" ht="28">
      <c r="B20" s="4" t="s">
        <v>55</v>
      </c>
      <c r="C20" s="5" t="s">
        <v>62</v>
      </c>
      <c r="D20" s="20">
        <v>53.384996232913572</v>
      </c>
      <c r="E20" s="20">
        <v>53.735694234506582</v>
      </c>
      <c r="F20" s="20">
        <v>54.096784531567145</v>
      </c>
      <c r="G20" s="20">
        <v>54.680487283607604</v>
      </c>
      <c r="H20" s="20">
        <v>55.081788440567067</v>
      </c>
      <c r="I20" s="20">
        <v>55.227765726681135</v>
      </c>
      <c r="J20" s="20">
        <v>54.703951092494052</v>
      </c>
      <c r="K20" s="20">
        <v>54.159388646288207</v>
      </c>
      <c r="L20" s="20">
        <v>54.455128205128197</v>
      </c>
      <c r="M20" s="20">
        <v>53.329974811083126</v>
      </c>
      <c r="N20" s="20">
        <v>53.986486486486484</v>
      </c>
      <c r="O20" s="20">
        <v>54.166252855298438</v>
      </c>
      <c r="P20" s="20">
        <v>54.711538461538467</v>
      </c>
      <c r="Q20" s="20">
        <v>55.991242038216562</v>
      </c>
      <c r="R20" s="20">
        <v>57.624060150375946</v>
      </c>
      <c r="S20" s="20">
        <v>57.877408734385597</v>
      </c>
      <c r="T20" s="20">
        <v>58.885436503959113</v>
      </c>
      <c r="U20" s="20">
        <v>59.27023522874606</v>
      </c>
      <c r="V20" s="20">
        <v>59.644076936904547</v>
      </c>
      <c r="W20" s="20">
        <v>59.44522471910112</v>
      </c>
      <c r="X20" s="20">
        <v>59.54743255004351</v>
      </c>
      <c r="Y20" s="20">
        <v>59.861780485586976</v>
      </c>
      <c r="Z20" s="20">
        <v>60.273720951593646</v>
      </c>
    </row>
    <row r="21" spans="2:26">
      <c r="B21" s="4" t="s">
        <v>5</v>
      </c>
      <c r="C21" s="5" t="s">
        <v>62</v>
      </c>
      <c r="D21" s="20">
        <v>42.541042112776587</v>
      </c>
      <c r="E21" s="20">
        <v>43.379310344827587</v>
      </c>
      <c r="F21" s="20">
        <v>43.80442062960482</v>
      </c>
      <c r="G21" s="20">
        <v>44.877726371447459</v>
      </c>
      <c r="H21" s="20">
        <v>45.977011494252871</v>
      </c>
      <c r="I21" s="20">
        <v>45.652173913043477</v>
      </c>
      <c r="J21" s="20">
        <v>46.38619201725998</v>
      </c>
      <c r="K21" s="20">
        <v>45.989304812834227</v>
      </c>
      <c r="L21" s="20">
        <v>47.395833333333329</v>
      </c>
      <c r="M21" s="20">
        <v>47.689075630252105</v>
      </c>
      <c r="N21" s="20">
        <v>48.171368861024035</v>
      </c>
      <c r="O21" s="20">
        <v>50.131578947368418</v>
      </c>
      <c r="P21" s="20">
        <v>49.230769230769234</v>
      </c>
      <c r="Q21" s="20">
        <v>49.506172839506171</v>
      </c>
      <c r="R21" s="20">
        <v>49.549549549549546</v>
      </c>
      <c r="S21" s="20">
        <v>48.195576251455179</v>
      </c>
      <c r="T21" s="20">
        <v>48.194130925507899</v>
      </c>
      <c r="U21" s="20">
        <v>48.546144121365359</v>
      </c>
      <c r="V21" s="20">
        <v>47.283950617283949</v>
      </c>
      <c r="W21" s="20">
        <v>49.214026602176538</v>
      </c>
      <c r="X21" s="20">
        <v>49.826589595375722</v>
      </c>
      <c r="Y21" s="20">
        <v>50</v>
      </c>
      <c r="Z21" s="20">
        <v>51.847704367301226</v>
      </c>
    </row>
    <row r="24" spans="2:26">
      <c r="C24" s="4"/>
      <c r="F24" s="4"/>
      <c r="I24" s="4"/>
      <c r="J24" s="4"/>
      <c r="K24" s="4"/>
      <c r="N24" s="4"/>
    </row>
    <row r="25" spans="2:26">
      <c r="D25" s="5"/>
      <c r="E25" s="5"/>
      <c r="F25" s="5"/>
      <c r="G25" s="5"/>
      <c r="H25" s="5"/>
      <c r="I25" s="5"/>
      <c r="J25" s="5"/>
    </row>
    <row r="26" spans="2:26">
      <c r="C26" s="15"/>
      <c r="D26" s="15"/>
      <c r="E26" s="15"/>
      <c r="F26" s="15"/>
      <c r="G26" s="15"/>
      <c r="H26" s="15"/>
      <c r="I26" s="20"/>
      <c r="J26" s="20"/>
      <c r="K26" s="15"/>
      <c r="L26" s="15"/>
      <c r="M26" s="15"/>
      <c r="N26" s="15"/>
      <c r="O26" s="15"/>
      <c r="P26" s="15"/>
      <c r="T26" s="15"/>
      <c r="U26" s="15"/>
      <c r="V26" s="15"/>
      <c r="W26" s="15"/>
      <c r="X26" s="15"/>
      <c r="Y26" s="15"/>
      <c r="Z26" s="15"/>
    </row>
    <row r="27" spans="2:26">
      <c r="C27" s="15"/>
      <c r="D27" s="15"/>
      <c r="E27" s="15"/>
      <c r="F27" s="15"/>
      <c r="G27" s="15"/>
      <c r="H27" s="15"/>
      <c r="I27" s="20"/>
      <c r="J27" s="20"/>
      <c r="K27" s="15"/>
      <c r="L27" s="15"/>
      <c r="M27" s="15"/>
      <c r="N27" s="15"/>
      <c r="O27" s="15"/>
      <c r="P27" s="15"/>
      <c r="T27" s="15"/>
      <c r="U27" s="15"/>
      <c r="V27" s="15"/>
      <c r="W27" s="15"/>
      <c r="X27" s="15"/>
      <c r="Y27" s="15"/>
      <c r="Z27" s="15"/>
    </row>
    <row r="28" spans="2:26">
      <c r="C28" s="15"/>
      <c r="D28" s="15"/>
      <c r="E28" s="15"/>
      <c r="F28" s="15"/>
      <c r="G28" s="15"/>
      <c r="H28" s="15"/>
      <c r="I28" s="20"/>
      <c r="J28" s="20"/>
      <c r="K28" s="15"/>
      <c r="L28" s="15"/>
      <c r="M28" s="15"/>
      <c r="N28" s="15"/>
      <c r="O28" s="15"/>
      <c r="P28" s="15"/>
      <c r="T28" s="15"/>
      <c r="U28" s="15"/>
      <c r="V28" s="15"/>
      <c r="W28" s="15"/>
      <c r="X28" s="15"/>
      <c r="Y28" s="15"/>
      <c r="Z28" s="15"/>
    </row>
    <row r="29" spans="2:26">
      <c r="C29" s="15"/>
      <c r="D29" s="15"/>
      <c r="E29" s="15"/>
      <c r="F29" s="15"/>
      <c r="G29" s="15"/>
      <c r="H29" s="15"/>
      <c r="I29" s="20"/>
      <c r="J29" s="20"/>
      <c r="K29" s="15"/>
      <c r="L29" s="15"/>
      <c r="M29" s="15"/>
      <c r="N29" s="15"/>
      <c r="O29" s="15"/>
      <c r="P29" s="15"/>
      <c r="T29" s="15"/>
      <c r="U29" s="15"/>
      <c r="V29" s="15"/>
      <c r="W29" s="15"/>
      <c r="X29" s="15"/>
      <c r="Y29" s="15"/>
      <c r="Z29" s="15"/>
    </row>
    <row r="30" spans="2:26">
      <c r="C30" s="15"/>
      <c r="D30" s="15"/>
      <c r="E30" s="15"/>
      <c r="F30" s="15"/>
      <c r="G30" s="15"/>
      <c r="H30" s="15"/>
      <c r="I30" s="20"/>
      <c r="J30" s="20"/>
      <c r="K30" s="15"/>
      <c r="L30" s="15"/>
      <c r="M30" s="15"/>
      <c r="N30" s="15"/>
      <c r="O30" s="15"/>
      <c r="P30" s="15"/>
      <c r="T30" s="15"/>
      <c r="U30" s="15"/>
      <c r="V30" s="15"/>
      <c r="W30" s="15"/>
      <c r="X30" s="15"/>
      <c r="Y30" s="15"/>
      <c r="Z30" s="15"/>
    </row>
    <row r="31" spans="2:26">
      <c r="C31" s="15"/>
      <c r="D31" s="15"/>
      <c r="E31" s="15"/>
      <c r="F31" s="15"/>
      <c r="G31" s="15"/>
      <c r="H31" s="15"/>
      <c r="I31" s="20"/>
      <c r="J31" s="20"/>
      <c r="K31" s="15"/>
      <c r="L31" s="15"/>
      <c r="M31" s="15"/>
      <c r="N31" s="15"/>
      <c r="O31" s="15"/>
      <c r="P31" s="15"/>
      <c r="T31" s="15"/>
      <c r="U31" s="15"/>
      <c r="V31" s="15"/>
      <c r="W31" s="15"/>
      <c r="X31" s="15"/>
      <c r="Y31" s="15"/>
      <c r="Z31" s="15"/>
    </row>
    <row r="32" spans="2:26">
      <c r="C32" s="15"/>
      <c r="D32" s="15"/>
      <c r="E32" s="15"/>
      <c r="F32" s="15"/>
      <c r="G32" s="15"/>
      <c r="H32" s="15"/>
      <c r="I32" s="20"/>
      <c r="J32" s="20"/>
      <c r="K32" s="15"/>
      <c r="L32" s="15"/>
      <c r="M32" s="15"/>
      <c r="N32" s="15"/>
      <c r="O32" s="15"/>
      <c r="P32" s="15"/>
      <c r="T32" s="15"/>
      <c r="U32" s="15"/>
      <c r="V32" s="15"/>
      <c r="W32" s="15"/>
      <c r="X32" s="15"/>
      <c r="Y32" s="15"/>
      <c r="Z32" s="15"/>
    </row>
    <row r="33" spans="2:26">
      <c r="C33" s="15"/>
      <c r="D33" s="15"/>
      <c r="E33" s="15"/>
      <c r="F33" s="15"/>
      <c r="G33" s="15"/>
      <c r="H33" s="15"/>
      <c r="I33" s="20"/>
      <c r="J33" s="20"/>
      <c r="K33" s="15"/>
      <c r="L33" s="15"/>
      <c r="M33" s="15"/>
      <c r="N33" s="15"/>
      <c r="O33" s="15"/>
      <c r="P33" s="15"/>
      <c r="T33" s="15"/>
      <c r="U33" s="15"/>
      <c r="V33" s="15"/>
      <c r="W33" s="15"/>
      <c r="X33" s="15"/>
      <c r="Y33" s="15"/>
      <c r="Z33" s="15"/>
    </row>
    <row r="34" spans="2:26">
      <c r="C34" s="15"/>
      <c r="D34" s="15"/>
      <c r="E34" s="15"/>
      <c r="F34" s="15"/>
      <c r="G34" s="15"/>
      <c r="H34" s="15"/>
      <c r="I34" s="20"/>
      <c r="J34" s="20"/>
      <c r="K34" s="15"/>
      <c r="L34" s="15"/>
      <c r="M34" s="15"/>
      <c r="N34" s="15"/>
      <c r="O34" s="15"/>
      <c r="P34" s="15"/>
      <c r="T34" s="15"/>
      <c r="U34" s="15"/>
      <c r="V34" s="15"/>
      <c r="W34" s="15"/>
      <c r="X34" s="15"/>
      <c r="Y34" s="15"/>
      <c r="Z34" s="15"/>
    </row>
    <row r="35" spans="2:26">
      <c r="C35" s="15"/>
      <c r="D35" s="15"/>
      <c r="E35" s="15"/>
      <c r="F35" s="15"/>
      <c r="G35" s="15"/>
      <c r="H35" s="15"/>
      <c r="I35" s="20"/>
      <c r="J35" s="20"/>
      <c r="K35" s="15"/>
      <c r="L35" s="15"/>
      <c r="M35" s="15"/>
      <c r="N35" s="15"/>
      <c r="O35" s="15"/>
      <c r="P35" s="15"/>
      <c r="T35" s="15"/>
      <c r="U35" s="15"/>
      <c r="V35" s="15"/>
      <c r="W35" s="15"/>
      <c r="X35" s="15"/>
      <c r="Y35" s="15"/>
      <c r="Z35" s="15"/>
    </row>
    <row r="36" spans="2:26">
      <c r="C36" s="15"/>
      <c r="D36" s="15"/>
      <c r="E36" s="15"/>
      <c r="F36" s="15"/>
      <c r="G36" s="15"/>
      <c r="H36" s="15"/>
      <c r="I36" s="20"/>
      <c r="J36" s="20"/>
      <c r="K36" s="15"/>
      <c r="L36" s="15"/>
      <c r="M36" s="15"/>
      <c r="N36" s="15"/>
      <c r="O36" s="15"/>
      <c r="P36" s="15"/>
      <c r="T36" s="15"/>
      <c r="U36" s="15"/>
      <c r="V36" s="15"/>
      <c r="W36" s="15"/>
      <c r="X36" s="15"/>
      <c r="Y36" s="15"/>
      <c r="Z36" s="15"/>
    </row>
    <row r="37" spans="2:26">
      <c r="C37" s="15"/>
      <c r="D37" s="15"/>
      <c r="E37" s="15"/>
      <c r="F37" s="15"/>
      <c r="G37" s="15"/>
      <c r="H37" s="15"/>
      <c r="I37" s="20"/>
      <c r="J37" s="20"/>
      <c r="K37" s="15"/>
      <c r="L37" s="15"/>
      <c r="M37" s="15"/>
      <c r="N37" s="15"/>
      <c r="O37" s="15"/>
      <c r="P37" s="15"/>
      <c r="T37" s="15"/>
      <c r="U37" s="15"/>
      <c r="V37" s="15"/>
      <c r="W37" s="15"/>
      <c r="X37" s="15"/>
      <c r="Y37" s="15"/>
      <c r="Z37" s="15"/>
    </row>
    <row r="38" spans="2:26">
      <c r="C38" s="15"/>
      <c r="D38" s="15"/>
      <c r="E38" s="15"/>
      <c r="F38" s="15"/>
      <c r="G38" s="15"/>
      <c r="H38" s="15"/>
      <c r="I38" s="20"/>
      <c r="J38" s="20"/>
      <c r="K38" s="15"/>
      <c r="L38" s="15"/>
      <c r="M38" s="15"/>
      <c r="N38" s="15"/>
      <c r="O38" s="15"/>
      <c r="P38" s="15"/>
      <c r="Q38" s="20"/>
      <c r="R38" s="20"/>
    </row>
    <row r="39" spans="2:26">
      <c r="C39" s="15"/>
      <c r="D39" s="15"/>
      <c r="E39" s="15"/>
      <c r="F39" s="15"/>
      <c r="G39" s="15"/>
      <c r="H39" s="15"/>
      <c r="I39" s="20"/>
      <c r="J39" s="20"/>
      <c r="K39" s="15"/>
      <c r="L39" s="15"/>
      <c r="M39" s="15"/>
      <c r="N39" s="15"/>
      <c r="O39" s="15"/>
      <c r="P39" s="15"/>
      <c r="Q39" s="20"/>
      <c r="R39" s="20"/>
    </row>
    <row r="40" spans="2:26">
      <c r="C40" s="15"/>
      <c r="D40" s="15"/>
      <c r="E40" s="15"/>
      <c r="F40" s="15"/>
      <c r="G40" s="15"/>
      <c r="H40" s="15"/>
      <c r="I40" s="20"/>
      <c r="J40" s="20"/>
      <c r="K40" s="15"/>
      <c r="L40" s="15"/>
      <c r="M40" s="15"/>
      <c r="N40" s="15"/>
      <c r="O40" s="15"/>
      <c r="P40" s="15"/>
      <c r="Q40" s="20"/>
      <c r="R40" s="20"/>
    </row>
    <row r="41" spans="2:26">
      <c r="C41" s="15"/>
      <c r="D41" s="15"/>
      <c r="E41" s="15"/>
      <c r="F41" s="15"/>
      <c r="G41" s="15"/>
      <c r="H41" s="15"/>
      <c r="I41" s="20"/>
      <c r="J41" s="20"/>
      <c r="K41" s="15"/>
      <c r="L41" s="15"/>
      <c r="M41" s="15"/>
      <c r="N41" s="15"/>
      <c r="O41" s="15"/>
      <c r="P41" s="15"/>
      <c r="Q41" s="20"/>
      <c r="R41" s="20"/>
    </row>
    <row r="42" spans="2:26">
      <c r="C42" s="15"/>
      <c r="D42" s="15"/>
      <c r="E42" s="15"/>
      <c r="F42" s="15"/>
      <c r="G42" s="15"/>
      <c r="H42" s="15"/>
      <c r="I42" s="20"/>
      <c r="J42" s="20"/>
      <c r="K42" s="15"/>
      <c r="L42" s="15"/>
      <c r="M42" s="15"/>
      <c r="N42" s="15"/>
      <c r="O42" s="15"/>
      <c r="P42" s="15"/>
      <c r="Q42" s="20"/>
      <c r="R42" s="20"/>
    </row>
    <row r="43" spans="2:26">
      <c r="C43" s="15"/>
      <c r="D43" s="15"/>
      <c r="E43" s="15"/>
      <c r="F43" s="15"/>
      <c r="G43" s="15"/>
      <c r="H43" s="15"/>
      <c r="I43" s="20"/>
      <c r="J43" s="20"/>
      <c r="K43" s="15"/>
      <c r="L43" s="15"/>
      <c r="M43" s="15"/>
      <c r="N43" s="15"/>
      <c r="O43" s="15"/>
      <c r="P43" s="15"/>
      <c r="Q43" s="20"/>
      <c r="R43" s="20"/>
    </row>
    <row r="44" spans="2:26">
      <c r="C44" s="15"/>
      <c r="D44" s="15"/>
      <c r="E44" s="15"/>
      <c r="F44" s="15"/>
      <c r="G44" s="15"/>
      <c r="H44" s="15"/>
      <c r="I44" s="20"/>
      <c r="J44" s="20"/>
      <c r="K44" s="15"/>
      <c r="L44" s="15"/>
      <c r="M44" s="15"/>
      <c r="N44" s="15"/>
      <c r="O44" s="15"/>
      <c r="P44" s="15"/>
      <c r="Q44" s="20"/>
      <c r="R44" s="20"/>
    </row>
    <row r="45" spans="2:26">
      <c r="C45" s="15"/>
      <c r="D45" s="15"/>
      <c r="E45" s="15"/>
      <c r="F45" s="15"/>
      <c r="G45" s="15"/>
      <c r="H45" s="15"/>
      <c r="I45" s="20"/>
      <c r="J45" s="20"/>
      <c r="K45" s="15"/>
      <c r="L45" s="15"/>
      <c r="M45" s="15"/>
      <c r="N45" s="15"/>
      <c r="O45" s="15"/>
      <c r="P45" s="15"/>
      <c r="Q45" s="20"/>
      <c r="R45" s="20"/>
    </row>
    <row r="46" spans="2:26">
      <c r="C46" s="15"/>
      <c r="D46" s="15"/>
      <c r="E46" s="15"/>
      <c r="F46" s="15"/>
      <c r="G46" s="15"/>
      <c r="H46" s="15"/>
      <c r="I46" s="20"/>
      <c r="J46" s="20"/>
      <c r="K46" s="15"/>
      <c r="L46" s="15"/>
      <c r="M46" s="15"/>
      <c r="N46" s="15"/>
      <c r="O46" s="15"/>
      <c r="P46" s="15"/>
      <c r="Q46" s="20"/>
      <c r="R46" s="20"/>
    </row>
    <row r="47" spans="2:26">
      <c r="B47" s="6"/>
      <c r="C47" s="15"/>
      <c r="D47" s="15"/>
      <c r="E47" s="15"/>
      <c r="F47" s="15"/>
      <c r="G47" s="15"/>
      <c r="H47" s="15"/>
      <c r="I47" s="20"/>
      <c r="J47" s="20"/>
      <c r="K47" s="15"/>
      <c r="L47" s="15"/>
      <c r="M47" s="15"/>
      <c r="N47" s="15"/>
      <c r="O47" s="15"/>
      <c r="P47" s="15"/>
      <c r="Q47" s="20"/>
      <c r="R47" s="20"/>
    </row>
    <row r="49" spans="3:26">
      <c r="Z49" s="6"/>
    </row>
    <row r="50" spans="3:26">
      <c r="C50" s="4"/>
      <c r="D50" s="5"/>
      <c r="E50" s="15"/>
      <c r="F50" s="15"/>
      <c r="G50" s="15"/>
      <c r="H50" s="15"/>
      <c r="I50" s="15"/>
      <c r="J50" s="15"/>
      <c r="K50" s="15"/>
      <c r="L50" s="15"/>
      <c r="M50" s="15"/>
      <c r="N50" s="15"/>
      <c r="O50" s="15"/>
      <c r="P50" s="15"/>
      <c r="Q50" s="15"/>
      <c r="R50" s="15"/>
      <c r="S50" s="15"/>
      <c r="T50" s="15"/>
      <c r="U50" s="15"/>
      <c r="V50" s="15"/>
      <c r="W50" s="15"/>
      <c r="X50" s="15"/>
      <c r="Y50" s="15"/>
      <c r="Z50" s="15"/>
    </row>
    <row r="51" spans="3:26">
      <c r="D51" s="5"/>
      <c r="E51" s="15"/>
      <c r="F51" s="15"/>
      <c r="G51" s="15"/>
      <c r="H51" s="15"/>
      <c r="I51" s="15"/>
      <c r="J51" s="15"/>
      <c r="K51" s="15"/>
      <c r="L51" s="15"/>
      <c r="M51" s="15"/>
      <c r="N51" s="15"/>
      <c r="O51" s="15"/>
      <c r="P51" s="15"/>
      <c r="Q51" s="15"/>
      <c r="R51" s="15"/>
      <c r="S51" s="15"/>
      <c r="T51" s="15"/>
      <c r="U51" s="15"/>
      <c r="V51" s="15"/>
      <c r="W51" s="15"/>
      <c r="X51" s="15"/>
      <c r="Y51" s="15"/>
      <c r="Z51" s="15"/>
    </row>
    <row r="52" spans="3:26">
      <c r="C52" s="4"/>
      <c r="D52" s="5"/>
      <c r="E52" s="15"/>
      <c r="F52" s="15"/>
      <c r="G52" s="15"/>
      <c r="H52" s="15"/>
      <c r="I52" s="15"/>
      <c r="J52" s="15"/>
      <c r="K52" s="15"/>
      <c r="L52" s="15"/>
      <c r="M52" s="15"/>
      <c r="N52" s="15"/>
      <c r="O52" s="15"/>
      <c r="P52" s="15"/>
      <c r="Q52" s="15"/>
      <c r="R52" s="15"/>
      <c r="S52" s="15"/>
      <c r="T52" s="15"/>
      <c r="U52" s="15"/>
      <c r="V52" s="15"/>
      <c r="W52" s="15"/>
      <c r="X52" s="15"/>
      <c r="Y52" s="15"/>
      <c r="Z52" s="15"/>
    </row>
    <row r="53" spans="3:26">
      <c r="D53" s="5"/>
      <c r="E53" s="15"/>
      <c r="F53" s="15"/>
      <c r="G53" s="15"/>
      <c r="H53" s="15"/>
      <c r="I53" s="15"/>
      <c r="J53" s="15"/>
      <c r="K53" s="15"/>
      <c r="L53" s="15"/>
      <c r="M53" s="15"/>
      <c r="N53" s="15"/>
      <c r="O53" s="15"/>
      <c r="P53" s="15"/>
      <c r="Q53" s="15"/>
      <c r="R53" s="15"/>
      <c r="S53" s="15"/>
      <c r="T53" s="15"/>
      <c r="U53" s="15"/>
      <c r="V53" s="15"/>
      <c r="W53" s="15"/>
      <c r="X53" s="15"/>
      <c r="Y53" s="15"/>
      <c r="Z53" s="15"/>
    </row>
    <row r="54" spans="3:26">
      <c r="C54" s="4"/>
      <c r="E54" s="15"/>
      <c r="F54" s="15"/>
      <c r="G54" s="15"/>
      <c r="H54" s="15"/>
      <c r="I54" s="15"/>
      <c r="J54" s="15"/>
      <c r="K54" s="15"/>
      <c r="L54" s="15"/>
      <c r="M54" s="15"/>
      <c r="N54" s="15"/>
      <c r="O54" s="15"/>
      <c r="P54" s="15"/>
      <c r="Q54" s="15"/>
      <c r="R54" s="15"/>
      <c r="S54" s="15"/>
      <c r="T54" s="15"/>
      <c r="U54" s="15"/>
      <c r="V54" s="15"/>
      <c r="W54" s="15"/>
      <c r="X54" s="15"/>
      <c r="Y54" s="15"/>
      <c r="Z54" s="15"/>
    </row>
    <row r="55" spans="3:26">
      <c r="E55" s="15"/>
      <c r="F55" s="15"/>
      <c r="G55" s="15"/>
      <c r="H55" s="15"/>
      <c r="I55" s="15"/>
      <c r="J55" s="15"/>
      <c r="K55" s="15"/>
      <c r="L55" s="15"/>
      <c r="M55" s="15"/>
      <c r="N55" s="15"/>
      <c r="O55" s="15"/>
      <c r="P55" s="15"/>
      <c r="Q55" s="15"/>
      <c r="R55" s="15"/>
      <c r="S55" s="15"/>
      <c r="T55" s="15"/>
      <c r="U55" s="15"/>
      <c r="V55" s="15"/>
      <c r="W55" s="15"/>
      <c r="X55" s="15"/>
      <c r="Y55" s="15"/>
      <c r="Z55" s="15"/>
    </row>
    <row r="56" spans="3:26">
      <c r="C56" s="4"/>
      <c r="E56" s="15"/>
      <c r="F56" s="15"/>
      <c r="G56" s="15"/>
      <c r="H56" s="15"/>
      <c r="I56" s="15"/>
      <c r="J56" s="15"/>
      <c r="K56" s="15"/>
      <c r="L56" s="15"/>
      <c r="M56" s="15"/>
      <c r="N56" s="15"/>
      <c r="O56" s="15"/>
      <c r="P56" s="15"/>
      <c r="Q56" s="15"/>
      <c r="R56" s="15"/>
      <c r="S56" s="15"/>
      <c r="T56" s="15"/>
      <c r="U56" s="15"/>
      <c r="V56" s="15"/>
      <c r="W56" s="15"/>
      <c r="X56" s="15"/>
      <c r="Y56" s="15"/>
      <c r="Z56" s="15"/>
    </row>
    <row r="57" spans="3:26">
      <c r="E57" s="15"/>
      <c r="F57" s="15"/>
      <c r="G57" s="15"/>
      <c r="H57" s="15"/>
      <c r="I57" s="15"/>
      <c r="J57" s="15"/>
      <c r="K57" s="15"/>
      <c r="L57" s="15"/>
      <c r="M57" s="15"/>
      <c r="N57" s="15"/>
      <c r="O57" s="15"/>
      <c r="P57" s="15"/>
      <c r="Q57" s="15"/>
      <c r="R57" s="15"/>
      <c r="S57" s="15"/>
      <c r="T57" s="15"/>
      <c r="U57" s="15"/>
      <c r="V57" s="15"/>
      <c r="W57" s="15"/>
      <c r="X57" s="15"/>
      <c r="Y57" s="15"/>
      <c r="Z57" s="15"/>
    </row>
    <row r="58" spans="3:26">
      <c r="C58" s="4"/>
      <c r="D58" s="5"/>
      <c r="E58" s="20"/>
      <c r="F58" s="20"/>
      <c r="G58" s="20"/>
      <c r="H58" s="20"/>
      <c r="I58" s="20"/>
      <c r="J58" s="20"/>
      <c r="K58" s="20"/>
      <c r="L58" s="20"/>
      <c r="M58" s="20"/>
      <c r="N58" s="20"/>
      <c r="O58" s="20"/>
      <c r="P58" s="20"/>
      <c r="Q58" s="20"/>
      <c r="R58" s="20"/>
      <c r="S58" s="20"/>
      <c r="T58" s="20"/>
      <c r="U58" s="20"/>
      <c r="V58" s="20"/>
      <c r="W58" s="20"/>
      <c r="X58" s="20"/>
      <c r="Y58" s="20"/>
      <c r="Z58" s="20"/>
    </row>
    <row r="59" spans="3:26">
      <c r="C59" s="4"/>
      <c r="D59" s="5"/>
      <c r="E59" s="20"/>
      <c r="F59" s="20"/>
      <c r="G59" s="20"/>
      <c r="H59" s="20"/>
      <c r="I59" s="20"/>
      <c r="J59" s="20"/>
      <c r="K59" s="20"/>
      <c r="L59" s="20"/>
      <c r="M59" s="20"/>
      <c r="N59" s="20"/>
      <c r="O59" s="20"/>
      <c r="P59" s="20"/>
      <c r="Q59" s="20"/>
      <c r="R59" s="20"/>
      <c r="S59" s="20"/>
      <c r="T59" s="20"/>
      <c r="U59" s="20"/>
      <c r="V59" s="20"/>
      <c r="W59" s="20"/>
      <c r="X59" s="20"/>
      <c r="Y59" s="20"/>
      <c r="Z59" s="20"/>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tint="0.59999389629810485"/>
  </sheetPr>
  <dimension ref="A1"/>
  <sheetViews>
    <sheetView zoomScale="60" zoomScaleNormal="60" zoomScalePageLayoutView="60" workbookViewId="0"/>
  </sheetViews>
  <sheetFormatPr baseColWidth="10" defaultColWidth="8.83203125" defaultRowHeight="14" x14ac:dyDescent="0"/>
  <sheetData>
    <row r="1" spans="1:1">
      <c r="A1" t="s">
        <v>307</v>
      </c>
    </row>
  </sheetData>
  <pageMargins left="0.7" right="0.7" top="0.75" bottom="0.75" header="0.3" footer="0.3"/>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1"/>
  <sheetViews>
    <sheetView topLeftCell="D1" zoomScale="80" zoomScaleNormal="80" zoomScalePageLayoutView="80" workbookViewId="0">
      <selection activeCell="AA3" sqref="AA3:AL32"/>
    </sheetView>
  </sheetViews>
  <sheetFormatPr baseColWidth="10" defaultColWidth="8.83203125" defaultRowHeight="14" x14ac:dyDescent="0"/>
  <cols>
    <col min="2" max="2" width="15.1640625" customWidth="1"/>
    <col min="3" max="3" width="22" bestFit="1" customWidth="1"/>
  </cols>
  <sheetData>
    <row r="1" spans="1:36">
      <c r="A1" t="s">
        <v>312</v>
      </c>
    </row>
    <row r="2" spans="1:36">
      <c r="B2" s="9" t="s">
        <v>0</v>
      </c>
      <c r="C2" s="5"/>
    </row>
    <row r="3" spans="1:36">
      <c r="C3" s="5" t="s">
        <v>1</v>
      </c>
      <c r="D3" t="s">
        <v>6</v>
      </c>
      <c r="E3" t="s">
        <v>7</v>
      </c>
      <c r="F3" t="s">
        <v>8</v>
      </c>
      <c r="G3" t="s">
        <v>9</v>
      </c>
      <c r="H3" t="s">
        <v>10</v>
      </c>
      <c r="I3" t="s">
        <v>11</v>
      </c>
      <c r="J3" t="s">
        <v>12</v>
      </c>
      <c r="K3" t="s">
        <v>13</v>
      </c>
      <c r="L3" t="s">
        <v>14</v>
      </c>
      <c r="M3" t="s">
        <v>15</v>
      </c>
      <c r="N3" t="s">
        <v>16</v>
      </c>
      <c r="O3" t="s">
        <v>17</v>
      </c>
      <c r="P3" t="s">
        <v>18</v>
      </c>
      <c r="Q3" t="s">
        <v>19</v>
      </c>
      <c r="R3" t="s">
        <v>20</v>
      </c>
      <c r="S3" t="s">
        <v>21</v>
      </c>
      <c r="T3" t="s">
        <v>22</v>
      </c>
      <c r="U3" t="s">
        <v>23</v>
      </c>
      <c r="V3" t="s">
        <v>24</v>
      </c>
      <c r="W3" s="9" t="s">
        <v>25</v>
      </c>
      <c r="X3" s="9" t="s">
        <v>26</v>
      </c>
      <c r="Y3" s="9" t="s">
        <v>31</v>
      </c>
      <c r="Z3" s="9" t="s">
        <v>373</v>
      </c>
    </row>
    <row r="4" spans="1:36" ht="24">
      <c r="B4" s="10" t="s">
        <v>55</v>
      </c>
      <c r="C4" s="11" t="s">
        <v>32</v>
      </c>
      <c r="D4" s="12">
        <v>40989</v>
      </c>
      <c r="E4" s="12">
        <v>42156</v>
      </c>
      <c r="F4" s="12">
        <v>41700</v>
      </c>
      <c r="G4" s="12">
        <v>41223</v>
      </c>
      <c r="H4" s="12">
        <v>41583</v>
      </c>
      <c r="I4" s="12">
        <v>42189</v>
      </c>
      <c r="J4" s="12">
        <v>44796</v>
      </c>
      <c r="K4" s="12">
        <v>46935</v>
      </c>
      <c r="L4" s="12">
        <v>47760</v>
      </c>
      <c r="M4" s="12">
        <v>50574</v>
      </c>
      <c r="N4" s="12">
        <v>55638</v>
      </c>
      <c r="O4" s="12">
        <v>60297</v>
      </c>
      <c r="P4" s="12">
        <v>63591</v>
      </c>
      <c r="Q4" s="12">
        <v>64875</v>
      </c>
      <c r="R4" s="12">
        <v>66966</v>
      </c>
      <c r="S4" s="12">
        <v>71034</v>
      </c>
      <c r="T4" s="12">
        <v>73494</v>
      </c>
      <c r="U4" s="12">
        <v>77484</v>
      </c>
      <c r="V4" s="12">
        <v>80715</v>
      </c>
      <c r="W4" s="12">
        <v>83379</v>
      </c>
      <c r="X4" s="12">
        <v>85794</v>
      </c>
      <c r="Y4" s="12">
        <v>89700</v>
      </c>
      <c r="Z4" s="12">
        <v>91986</v>
      </c>
      <c r="AC4" s="15"/>
      <c r="AD4" s="15"/>
      <c r="AE4" s="15"/>
      <c r="AF4" s="15"/>
      <c r="AG4" s="15"/>
      <c r="AH4" s="15"/>
      <c r="AI4" s="15"/>
    </row>
    <row r="5" spans="1:36">
      <c r="B5" s="9"/>
      <c r="C5" s="13" t="s">
        <v>42</v>
      </c>
      <c r="D5" s="12">
        <v>519</v>
      </c>
      <c r="E5" s="12">
        <v>516</v>
      </c>
      <c r="F5" s="12">
        <v>555</v>
      </c>
      <c r="G5" s="12">
        <v>645</v>
      </c>
      <c r="H5" s="12">
        <v>729</v>
      </c>
      <c r="I5" s="12">
        <v>711</v>
      </c>
      <c r="J5" s="12">
        <v>723</v>
      </c>
      <c r="K5" s="12">
        <v>663</v>
      </c>
      <c r="L5" s="12">
        <v>672</v>
      </c>
      <c r="M5" s="12">
        <v>738</v>
      </c>
      <c r="N5" s="12">
        <v>771</v>
      </c>
      <c r="O5" s="12">
        <v>861</v>
      </c>
      <c r="P5" s="12">
        <v>924</v>
      </c>
      <c r="Q5" s="12">
        <v>960</v>
      </c>
      <c r="R5" s="12">
        <v>897</v>
      </c>
      <c r="S5" s="12">
        <v>930</v>
      </c>
      <c r="T5" s="12">
        <v>936</v>
      </c>
      <c r="U5" s="12">
        <v>1032</v>
      </c>
      <c r="V5" s="12">
        <v>1152</v>
      </c>
      <c r="W5" s="12">
        <v>1221</v>
      </c>
      <c r="X5" s="12">
        <v>1347</v>
      </c>
      <c r="Y5" s="12">
        <v>1422</v>
      </c>
      <c r="Z5" s="12">
        <v>1458</v>
      </c>
      <c r="AC5" s="15"/>
      <c r="AD5" s="15"/>
      <c r="AE5" s="15"/>
      <c r="AF5" s="15"/>
      <c r="AG5" s="15"/>
      <c r="AH5" s="15"/>
      <c r="AI5" s="15"/>
    </row>
    <row r="6" spans="1:36" ht="28">
      <c r="B6" s="9"/>
      <c r="C6" s="13" t="s">
        <v>43</v>
      </c>
      <c r="D6" s="12">
        <v>24</v>
      </c>
      <c r="E6" s="12">
        <v>21</v>
      </c>
      <c r="F6" s="12">
        <v>27</v>
      </c>
      <c r="G6" s="12">
        <v>24</v>
      </c>
      <c r="H6" s="12">
        <v>30</v>
      </c>
      <c r="I6" s="12">
        <v>30</v>
      </c>
      <c r="J6" s="12">
        <v>18</v>
      </c>
      <c r="K6" s="12">
        <v>42</v>
      </c>
      <c r="L6" s="12">
        <v>54</v>
      </c>
      <c r="M6" s="12">
        <v>42</v>
      </c>
      <c r="N6" s="12">
        <v>39</v>
      </c>
      <c r="O6" s="12">
        <v>33</v>
      </c>
      <c r="P6" s="12">
        <v>57</v>
      </c>
      <c r="Q6" s="12">
        <v>102</v>
      </c>
      <c r="R6" s="12">
        <v>189</v>
      </c>
      <c r="S6" s="12">
        <v>84</v>
      </c>
      <c r="T6" s="12">
        <v>120</v>
      </c>
      <c r="U6" s="12">
        <v>192</v>
      </c>
      <c r="V6" s="12">
        <v>213</v>
      </c>
      <c r="W6" s="12">
        <v>234</v>
      </c>
      <c r="X6" s="12">
        <v>231</v>
      </c>
      <c r="Y6" s="12">
        <v>246</v>
      </c>
      <c r="Z6" s="12">
        <v>315</v>
      </c>
      <c r="AC6" s="15"/>
      <c r="AD6" s="15"/>
      <c r="AE6" s="15"/>
      <c r="AF6" s="15"/>
      <c r="AG6" s="15"/>
      <c r="AH6" s="15"/>
      <c r="AI6" s="15"/>
    </row>
    <row r="7" spans="1:36" ht="28">
      <c r="B7" s="9"/>
      <c r="C7" s="13" t="s">
        <v>44</v>
      </c>
      <c r="D7" s="12">
        <v>1563</v>
      </c>
      <c r="E7" s="12">
        <v>1659</v>
      </c>
      <c r="F7" s="12">
        <v>1533</v>
      </c>
      <c r="G7" s="12">
        <v>1452</v>
      </c>
      <c r="H7" s="12">
        <v>1500</v>
      </c>
      <c r="I7" s="12">
        <v>1422</v>
      </c>
      <c r="J7" s="12">
        <v>1494</v>
      </c>
      <c r="K7" s="12">
        <v>1644</v>
      </c>
      <c r="L7" s="12">
        <v>1713</v>
      </c>
      <c r="M7" s="12">
        <v>1839</v>
      </c>
      <c r="N7" s="12">
        <v>2046</v>
      </c>
      <c r="O7" s="12">
        <v>2310</v>
      </c>
      <c r="P7" s="12">
        <v>2319</v>
      </c>
      <c r="Q7" s="12">
        <v>2229</v>
      </c>
      <c r="R7" s="12">
        <v>2322</v>
      </c>
      <c r="S7" s="12">
        <v>2511</v>
      </c>
      <c r="T7" s="12">
        <v>2538</v>
      </c>
      <c r="U7" s="12">
        <v>2520</v>
      </c>
      <c r="V7" s="12">
        <v>2736</v>
      </c>
      <c r="W7" s="12">
        <v>2664</v>
      </c>
      <c r="X7" s="12">
        <v>2889</v>
      </c>
      <c r="Y7" s="12">
        <v>2901</v>
      </c>
      <c r="Z7" s="12">
        <v>2949</v>
      </c>
      <c r="AC7" s="15"/>
      <c r="AD7" s="15"/>
      <c r="AE7" s="15"/>
      <c r="AF7" s="15"/>
      <c r="AG7" s="15"/>
      <c r="AH7" s="15"/>
      <c r="AI7" s="15"/>
    </row>
    <row r="8" spans="1:36" ht="28">
      <c r="B8" s="9"/>
      <c r="C8" s="13" t="s">
        <v>45</v>
      </c>
      <c r="D8" s="12">
        <v>777</v>
      </c>
      <c r="E8" s="12">
        <v>795</v>
      </c>
      <c r="F8" s="12">
        <v>834</v>
      </c>
      <c r="G8" s="12">
        <v>777</v>
      </c>
      <c r="H8" s="12">
        <v>693</v>
      </c>
      <c r="I8" s="12">
        <v>717</v>
      </c>
      <c r="J8" s="12">
        <v>819</v>
      </c>
      <c r="K8" s="12">
        <v>807</v>
      </c>
      <c r="L8" s="12">
        <v>804</v>
      </c>
      <c r="M8" s="12">
        <v>855</v>
      </c>
      <c r="N8" s="12">
        <v>948</v>
      </c>
      <c r="O8" s="12">
        <v>1014</v>
      </c>
      <c r="P8" s="12">
        <v>1038</v>
      </c>
      <c r="Q8" s="12">
        <v>1041</v>
      </c>
      <c r="R8" s="12">
        <v>1047</v>
      </c>
      <c r="S8" s="12">
        <v>1083</v>
      </c>
      <c r="T8" s="12">
        <v>1044</v>
      </c>
      <c r="U8" s="12">
        <v>1020</v>
      </c>
      <c r="V8" s="12">
        <v>1065</v>
      </c>
      <c r="W8" s="12">
        <v>1017</v>
      </c>
      <c r="X8" s="12">
        <v>942</v>
      </c>
      <c r="Y8" s="12">
        <v>942</v>
      </c>
      <c r="Z8" s="12">
        <v>903</v>
      </c>
      <c r="AC8" s="15"/>
      <c r="AD8" s="15"/>
      <c r="AE8" s="15"/>
      <c r="AF8" s="15"/>
      <c r="AG8" s="15"/>
      <c r="AH8" s="15"/>
      <c r="AI8" s="15"/>
    </row>
    <row r="9" spans="1:36" ht="28">
      <c r="B9" s="9"/>
      <c r="C9" s="13" t="s">
        <v>46</v>
      </c>
      <c r="D9" s="12">
        <v>12372</v>
      </c>
      <c r="E9" s="12">
        <v>12855</v>
      </c>
      <c r="F9" s="12">
        <v>12453</v>
      </c>
      <c r="G9" s="12">
        <v>12072</v>
      </c>
      <c r="H9" s="12">
        <v>12237</v>
      </c>
      <c r="I9" s="12">
        <v>12261</v>
      </c>
      <c r="J9" s="12">
        <v>13779</v>
      </c>
      <c r="K9" s="12">
        <v>14154</v>
      </c>
      <c r="L9" s="12">
        <v>14634</v>
      </c>
      <c r="M9" s="12">
        <v>15552</v>
      </c>
      <c r="N9" s="12">
        <v>17199</v>
      </c>
      <c r="O9" s="12">
        <v>19338</v>
      </c>
      <c r="P9" s="12">
        <v>19908</v>
      </c>
      <c r="Q9" s="12">
        <v>20988</v>
      </c>
      <c r="R9" s="12">
        <v>20796</v>
      </c>
      <c r="S9" s="12">
        <v>20295</v>
      </c>
      <c r="T9" s="12">
        <v>20442</v>
      </c>
      <c r="U9" s="12">
        <v>21489</v>
      </c>
      <c r="V9" s="12">
        <v>22371</v>
      </c>
      <c r="W9" s="12">
        <v>23307</v>
      </c>
      <c r="X9" s="12">
        <v>23718</v>
      </c>
      <c r="Y9" s="12">
        <v>24399</v>
      </c>
      <c r="Z9" s="12">
        <v>25281</v>
      </c>
      <c r="AC9" s="15"/>
      <c r="AD9" s="15"/>
      <c r="AE9" s="15"/>
      <c r="AF9" s="15"/>
      <c r="AG9" s="15"/>
      <c r="AH9" s="15"/>
      <c r="AI9" s="15"/>
    </row>
    <row r="10" spans="1:36">
      <c r="B10" s="9"/>
      <c r="C10" s="11" t="s">
        <v>37</v>
      </c>
      <c r="D10" s="12">
        <v>14448</v>
      </c>
      <c r="E10" s="12">
        <v>14622</v>
      </c>
      <c r="F10" s="12">
        <v>14652</v>
      </c>
      <c r="G10" s="12">
        <v>14607</v>
      </c>
      <c r="H10" s="12">
        <v>14766</v>
      </c>
      <c r="I10" s="12">
        <v>15306</v>
      </c>
      <c r="J10" s="12">
        <v>16071</v>
      </c>
      <c r="K10" s="12">
        <v>16740</v>
      </c>
      <c r="L10" s="12">
        <v>16965</v>
      </c>
      <c r="M10" s="12">
        <v>18036</v>
      </c>
      <c r="N10" s="12">
        <v>19839</v>
      </c>
      <c r="O10" s="12">
        <v>21141</v>
      </c>
      <c r="P10" s="12">
        <v>21378</v>
      </c>
      <c r="Q10" s="12">
        <v>21096</v>
      </c>
      <c r="R10" s="12">
        <v>22536</v>
      </c>
      <c r="S10" s="12">
        <v>26628</v>
      </c>
      <c r="T10" s="12">
        <v>27798</v>
      </c>
      <c r="U10" s="12">
        <v>29910</v>
      </c>
      <c r="V10" s="12">
        <v>30984</v>
      </c>
      <c r="W10" s="12">
        <v>31782</v>
      </c>
      <c r="X10" s="12">
        <v>33393</v>
      </c>
      <c r="Y10" s="12">
        <v>35229</v>
      </c>
      <c r="Z10" s="12">
        <v>36528</v>
      </c>
      <c r="AC10" s="15"/>
      <c r="AD10" s="15"/>
      <c r="AE10" s="15"/>
      <c r="AF10" s="15"/>
      <c r="AG10" s="15"/>
      <c r="AH10" s="15"/>
      <c r="AI10" s="15"/>
    </row>
    <row r="11" spans="1:36" ht="28">
      <c r="B11" s="9"/>
      <c r="C11" s="13" t="s">
        <v>47</v>
      </c>
      <c r="D11" s="12">
        <v>1449</v>
      </c>
      <c r="E11" s="12">
        <v>1506</v>
      </c>
      <c r="F11" s="12">
        <v>1491</v>
      </c>
      <c r="G11" s="12">
        <v>1428</v>
      </c>
      <c r="H11" s="12">
        <v>1407</v>
      </c>
      <c r="I11" s="12">
        <v>1353</v>
      </c>
      <c r="J11" s="12">
        <v>1344</v>
      </c>
      <c r="K11" s="12">
        <v>1320</v>
      </c>
      <c r="L11" s="12">
        <v>1257</v>
      </c>
      <c r="M11" s="12">
        <v>1320</v>
      </c>
      <c r="N11" s="12">
        <v>1215</v>
      </c>
      <c r="O11" s="12">
        <v>1506</v>
      </c>
      <c r="P11" s="12">
        <v>1572</v>
      </c>
      <c r="Q11" s="12">
        <v>1584</v>
      </c>
      <c r="R11" s="12">
        <v>1776</v>
      </c>
      <c r="S11" s="12">
        <v>1698</v>
      </c>
      <c r="T11" s="12">
        <v>1767</v>
      </c>
      <c r="U11" s="12">
        <v>1749</v>
      </c>
      <c r="V11" s="12">
        <v>1767</v>
      </c>
      <c r="W11" s="12">
        <v>1896</v>
      </c>
      <c r="X11" s="12">
        <v>2076</v>
      </c>
      <c r="Y11" s="12">
        <v>2232</v>
      </c>
      <c r="Z11" s="12">
        <v>2292</v>
      </c>
      <c r="AC11" s="15"/>
      <c r="AD11" s="15"/>
      <c r="AE11" s="15"/>
      <c r="AF11" s="15"/>
      <c r="AG11" s="15"/>
      <c r="AH11" s="15"/>
      <c r="AI11" s="15"/>
    </row>
    <row r="12" spans="1:36">
      <c r="B12" s="9"/>
      <c r="C12" s="14" t="s">
        <v>39</v>
      </c>
      <c r="D12" s="12">
        <v>1164</v>
      </c>
      <c r="E12" s="12">
        <v>1131</v>
      </c>
      <c r="F12" s="12">
        <v>1176</v>
      </c>
      <c r="G12" s="12">
        <v>1173</v>
      </c>
      <c r="H12" s="12">
        <v>1140</v>
      </c>
      <c r="I12" s="12">
        <v>1101</v>
      </c>
      <c r="J12" s="12">
        <v>1116</v>
      </c>
      <c r="K12" s="12">
        <v>1284</v>
      </c>
      <c r="L12" s="12">
        <v>1233</v>
      </c>
      <c r="M12" s="12">
        <v>1203</v>
      </c>
      <c r="N12" s="12">
        <v>1326</v>
      </c>
      <c r="O12" s="12">
        <v>1539</v>
      </c>
      <c r="P12" s="12">
        <v>1458</v>
      </c>
      <c r="Q12" s="12"/>
      <c r="R12" s="12"/>
      <c r="S12" s="12"/>
      <c r="T12" s="12"/>
      <c r="U12" s="12">
        <v>2274</v>
      </c>
      <c r="V12" s="12">
        <v>2322</v>
      </c>
      <c r="W12" s="12">
        <v>2463</v>
      </c>
      <c r="X12" s="12">
        <v>2538</v>
      </c>
      <c r="Y12" s="12">
        <v>2538</v>
      </c>
      <c r="Z12" s="12">
        <v>2517</v>
      </c>
      <c r="AC12" s="15"/>
      <c r="AD12" s="15"/>
      <c r="AE12" s="15"/>
      <c r="AF12" s="15"/>
      <c r="AG12" s="15"/>
      <c r="AH12" s="15"/>
      <c r="AI12" s="15"/>
    </row>
    <row r="13" spans="1:36">
      <c r="B13" s="9"/>
      <c r="C13" s="11" t="s">
        <v>40</v>
      </c>
      <c r="D13" s="12">
        <v>3045</v>
      </c>
      <c r="E13" s="12">
        <v>3126</v>
      </c>
      <c r="F13" s="12">
        <v>2976</v>
      </c>
      <c r="G13" s="12">
        <v>2895</v>
      </c>
      <c r="H13" s="12">
        <v>2994</v>
      </c>
      <c r="I13" s="12">
        <v>3141</v>
      </c>
      <c r="J13" s="12">
        <v>3180</v>
      </c>
      <c r="K13" s="12">
        <v>3426</v>
      </c>
      <c r="L13" s="12">
        <v>3699</v>
      </c>
      <c r="M13" s="12">
        <v>3924</v>
      </c>
      <c r="N13" s="12">
        <v>4362</v>
      </c>
      <c r="O13" s="12">
        <v>4695</v>
      </c>
      <c r="P13" s="12">
        <v>5163</v>
      </c>
      <c r="Q13" s="12">
        <v>5631</v>
      </c>
      <c r="R13" s="12">
        <v>5415</v>
      </c>
      <c r="S13" s="12">
        <v>5655</v>
      </c>
      <c r="T13" s="12">
        <v>5898</v>
      </c>
      <c r="U13" s="12">
        <v>6708</v>
      </c>
      <c r="V13" s="12">
        <v>6900</v>
      </c>
      <c r="W13" s="12">
        <v>7200</v>
      </c>
      <c r="X13" s="12">
        <v>7281</v>
      </c>
      <c r="Y13" s="12">
        <v>8478</v>
      </c>
      <c r="Z13" s="12">
        <v>8652</v>
      </c>
      <c r="AC13" s="15"/>
      <c r="AD13" s="15"/>
      <c r="AE13" s="15"/>
      <c r="AF13" s="15"/>
      <c r="AG13" s="15"/>
      <c r="AH13" s="15"/>
      <c r="AI13" s="15"/>
    </row>
    <row r="14" spans="1:36" ht="28">
      <c r="B14" s="9"/>
      <c r="C14" s="13" t="s">
        <v>48</v>
      </c>
      <c r="D14" s="12">
        <v>5631</v>
      </c>
      <c r="E14" s="12">
        <v>5922</v>
      </c>
      <c r="F14" s="12">
        <v>6009</v>
      </c>
      <c r="G14" s="12">
        <v>6150</v>
      </c>
      <c r="H14" s="12">
        <v>6090</v>
      </c>
      <c r="I14" s="12">
        <v>6153</v>
      </c>
      <c r="J14" s="12">
        <v>6252</v>
      </c>
      <c r="K14" s="12">
        <v>6855</v>
      </c>
      <c r="L14" s="12">
        <v>6726</v>
      </c>
      <c r="M14" s="12">
        <v>7065</v>
      </c>
      <c r="N14" s="12">
        <v>7893</v>
      </c>
      <c r="O14" s="12">
        <v>7857</v>
      </c>
      <c r="P14" s="12">
        <v>9774</v>
      </c>
      <c r="Q14" s="12">
        <v>10155</v>
      </c>
      <c r="R14" s="12">
        <v>10890</v>
      </c>
      <c r="S14" s="12">
        <v>11061</v>
      </c>
      <c r="T14" s="12">
        <v>11232</v>
      </c>
      <c r="U14" s="12">
        <v>10593</v>
      </c>
      <c r="V14" s="12">
        <v>11202</v>
      </c>
      <c r="W14" s="12">
        <v>11595</v>
      </c>
      <c r="X14" s="12">
        <v>11379</v>
      </c>
      <c r="Y14" s="12">
        <v>11313</v>
      </c>
      <c r="Z14" s="12">
        <v>11085</v>
      </c>
      <c r="AC14" s="15"/>
      <c r="AD14" s="15"/>
      <c r="AE14" s="15"/>
      <c r="AF14" s="15"/>
      <c r="AG14" s="15"/>
      <c r="AH14" s="15"/>
      <c r="AI14" s="15"/>
    </row>
    <row r="15" spans="1:36">
      <c r="B15" s="9"/>
      <c r="C15" s="11"/>
      <c r="D15" s="12"/>
      <c r="E15" s="12"/>
      <c r="F15" s="12"/>
      <c r="G15" s="12"/>
      <c r="H15" s="12"/>
      <c r="I15" s="12"/>
      <c r="J15" s="12"/>
      <c r="K15" s="12"/>
      <c r="L15" s="12"/>
      <c r="M15" s="12"/>
      <c r="N15" s="12"/>
      <c r="O15" s="12"/>
      <c r="P15" s="12"/>
      <c r="Q15" s="12"/>
      <c r="R15" s="12"/>
      <c r="S15" s="12"/>
      <c r="T15" s="12"/>
      <c r="U15" s="12"/>
      <c r="V15" s="12"/>
      <c r="W15" s="12"/>
      <c r="X15" s="12"/>
      <c r="Y15" s="9"/>
    </row>
    <row r="16" spans="1:36">
      <c r="B16" s="10" t="s">
        <v>5</v>
      </c>
      <c r="C16" s="11" t="s">
        <v>32</v>
      </c>
      <c r="D16" s="12">
        <v>20910</v>
      </c>
      <c r="E16" s="12">
        <v>22122</v>
      </c>
      <c r="F16" s="12">
        <v>22665</v>
      </c>
      <c r="G16" s="12">
        <v>22764</v>
      </c>
      <c r="H16" s="12">
        <v>22758</v>
      </c>
      <c r="I16" s="12">
        <v>22722</v>
      </c>
      <c r="J16" s="12">
        <v>23724</v>
      </c>
      <c r="K16" s="12">
        <v>23676</v>
      </c>
      <c r="L16" s="12">
        <v>23727</v>
      </c>
      <c r="M16" s="12">
        <v>24621</v>
      </c>
      <c r="N16" s="12">
        <v>26595</v>
      </c>
      <c r="O16" s="12">
        <v>29874</v>
      </c>
      <c r="P16" s="12">
        <v>32511</v>
      </c>
      <c r="Q16" s="12">
        <v>34455</v>
      </c>
      <c r="R16" s="12">
        <v>36723</v>
      </c>
      <c r="S16" s="12">
        <v>38601</v>
      </c>
      <c r="T16" s="12">
        <v>40260</v>
      </c>
      <c r="U16" s="12">
        <v>43158</v>
      </c>
      <c r="V16" s="12">
        <v>45102</v>
      </c>
      <c r="W16" s="12">
        <v>46782</v>
      </c>
      <c r="X16" s="12">
        <v>48021</v>
      </c>
      <c r="Y16" s="12">
        <v>48750</v>
      </c>
      <c r="Z16" s="12">
        <v>49131</v>
      </c>
      <c r="AD16" s="15"/>
      <c r="AE16" s="15"/>
      <c r="AF16" s="15"/>
      <c r="AG16" s="15"/>
      <c r="AH16" s="15"/>
      <c r="AI16" s="15"/>
      <c r="AJ16" s="15"/>
    </row>
    <row r="17" spans="2:36">
      <c r="B17" s="9"/>
      <c r="C17" s="13" t="s">
        <v>42</v>
      </c>
      <c r="D17" s="12">
        <v>147</v>
      </c>
      <c r="E17" s="12">
        <v>165</v>
      </c>
      <c r="F17" s="12">
        <v>180</v>
      </c>
      <c r="G17" s="12">
        <v>198</v>
      </c>
      <c r="H17" s="12">
        <v>198</v>
      </c>
      <c r="I17" s="12">
        <v>204</v>
      </c>
      <c r="J17" s="12">
        <v>204</v>
      </c>
      <c r="K17" s="12">
        <v>219</v>
      </c>
      <c r="L17" s="12">
        <v>225</v>
      </c>
      <c r="M17" s="12">
        <v>231</v>
      </c>
      <c r="N17" s="12">
        <v>249</v>
      </c>
      <c r="O17" s="12">
        <v>279</v>
      </c>
      <c r="P17" s="12">
        <v>309</v>
      </c>
      <c r="Q17" s="12">
        <v>351</v>
      </c>
      <c r="R17" s="12">
        <v>372</v>
      </c>
      <c r="S17" s="12">
        <v>384</v>
      </c>
      <c r="T17" s="12">
        <v>414</v>
      </c>
      <c r="U17" s="12">
        <v>468</v>
      </c>
      <c r="V17" s="12">
        <v>459</v>
      </c>
      <c r="W17" s="12">
        <v>474</v>
      </c>
      <c r="X17" s="12">
        <v>501</v>
      </c>
      <c r="Y17" s="12">
        <v>585</v>
      </c>
      <c r="Z17" s="12">
        <v>627</v>
      </c>
      <c r="AD17" s="15"/>
      <c r="AE17" s="15"/>
      <c r="AF17" s="15"/>
      <c r="AG17" s="15"/>
      <c r="AH17" s="15"/>
      <c r="AI17" s="15"/>
      <c r="AJ17" s="15"/>
    </row>
    <row r="18" spans="2:36" ht="28">
      <c r="B18" s="9"/>
      <c r="C18" s="13" t="s">
        <v>43</v>
      </c>
      <c r="D18" s="12">
        <v>0</v>
      </c>
      <c r="E18" s="12">
        <v>0</v>
      </c>
      <c r="F18" s="12">
        <v>0</v>
      </c>
      <c r="G18" s="12">
        <v>0</v>
      </c>
      <c r="H18" s="12">
        <v>6</v>
      </c>
      <c r="I18" s="12">
        <v>6</v>
      </c>
      <c r="J18" s="12">
        <v>9</v>
      </c>
      <c r="K18" s="12">
        <v>12</v>
      </c>
      <c r="L18" s="12">
        <v>12</v>
      </c>
      <c r="M18" s="12">
        <v>12</v>
      </c>
      <c r="N18" s="12">
        <v>21</v>
      </c>
      <c r="O18" s="12">
        <v>15</v>
      </c>
      <c r="P18" s="12">
        <v>18</v>
      </c>
      <c r="Q18" s="12">
        <v>18</v>
      </c>
      <c r="R18" s="12">
        <v>33</v>
      </c>
      <c r="S18" s="12">
        <v>15</v>
      </c>
      <c r="T18" s="12">
        <v>3</v>
      </c>
      <c r="U18" s="12">
        <v>30</v>
      </c>
      <c r="V18" s="12">
        <v>36</v>
      </c>
      <c r="W18" s="12">
        <v>51</v>
      </c>
      <c r="X18" s="12">
        <v>48</v>
      </c>
      <c r="Y18" s="12">
        <v>60</v>
      </c>
      <c r="Z18" s="12">
        <v>57</v>
      </c>
      <c r="AD18" s="15"/>
      <c r="AE18" s="15"/>
      <c r="AF18" s="15"/>
      <c r="AG18" s="15"/>
      <c r="AH18" s="15"/>
      <c r="AI18" s="15"/>
      <c r="AJ18" s="15"/>
    </row>
    <row r="19" spans="2:36" ht="28">
      <c r="B19" s="9"/>
      <c r="C19" s="13" t="s">
        <v>44</v>
      </c>
      <c r="D19" s="12">
        <v>420</v>
      </c>
      <c r="E19" s="12">
        <v>423</v>
      </c>
      <c r="F19" s="12">
        <v>432</v>
      </c>
      <c r="G19" s="12">
        <v>411</v>
      </c>
      <c r="H19" s="12">
        <v>432</v>
      </c>
      <c r="I19" s="12">
        <v>381</v>
      </c>
      <c r="J19" s="12">
        <v>378</v>
      </c>
      <c r="K19" s="12">
        <v>369</v>
      </c>
      <c r="L19" s="12">
        <v>399</v>
      </c>
      <c r="M19" s="12">
        <v>429</v>
      </c>
      <c r="N19" s="12">
        <v>456</v>
      </c>
      <c r="O19" s="12">
        <v>519</v>
      </c>
      <c r="P19" s="12">
        <v>561</v>
      </c>
      <c r="Q19" s="12">
        <v>573</v>
      </c>
      <c r="R19" s="12">
        <v>636</v>
      </c>
      <c r="S19" s="12">
        <v>630</v>
      </c>
      <c r="T19" s="12">
        <v>666</v>
      </c>
      <c r="U19" s="12">
        <v>675</v>
      </c>
      <c r="V19" s="12">
        <v>714</v>
      </c>
      <c r="W19" s="12">
        <v>720</v>
      </c>
      <c r="X19" s="12">
        <v>753</v>
      </c>
      <c r="Y19" s="12">
        <v>726</v>
      </c>
      <c r="Z19" s="12">
        <v>756</v>
      </c>
      <c r="AD19" s="15"/>
      <c r="AE19" s="15"/>
      <c r="AF19" s="15"/>
      <c r="AG19" s="15"/>
      <c r="AH19" s="15"/>
      <c r="AI19" s="15"/>
      <c r="AJ19" s="15"/>
    </row>
    <row r="20" spans="2:36" ht="28">
      <c r="B20" s="9"/>
      <c r="C20" s="13" t="s">
        <v>45</v>
      </c>
      <c r="D20" s="12">
        <v>237</v>
      </c>
      <c r="E20" s="12">
        <v>240</v>
      </c>
      <c r="F20" s="12">
        <v>234</v>
      </c>
      <c r="G20" s="12">
        <v>210</v>
      </c>
      <c r="H20" s="12">
        <v>210</v>
      </c>
      <c r="I20" s="12">
        <v>198</v>
      </c>
      <c r="J20" s="12">
        <v>198</v>
      </c>
      <c r="K20" s="12">
        <v>207</v>
      </c>
      <c r="L20" s="12">
        <v>225</v>
      </c>
      <c r="M20" s="12">
        <v>240</v>
      </c>
      <c r="N20" s="12">
        <v>261</v>
      </c>
      <c r="O20" s="12">
        <v>291</v>
      </c>
      <c r="P20" s="12">
        <v>327</v>
      </c>
      <c r="Q20" s="12">
        <v>357</v>
      </c>
      <c r="R20" s="12">
        <v>372</v>
      </c>
      <c r="S20" s="12">
        <v>387</v>
      </c>
      <c r="T20" s="12">
        <v>396</v>
      </c>
      <c r="U20" s="12">
        <v>426</v>
      </c>
      <c r="V20" s="12">
        <v>447</v>
      </c>
      <c r="W20" s="12">
        <v>474</v>
      </c>
      <c r="X20" s="12">
        <v>462</v>
      </c>
      <c r="Y20" s="12">
        <v>438</v>
      </c>
      <c r="Z20" s="12">
        <v>438</v>
      </c>
      <c r="AD20" s="15"/>
      <c r="AE20" s="15"/>
      <c r="AF20" s="15"/>
      <c r="AG20" s="15"/>
      <c r="AH20" s="15"/>
      <c r="AI20" s="15"/>
      <c r="AJ20" s="15"/>
    </row>
    <row r="21" spans="2:36" ht="28">
      <c r="B21" s="9"/>
      <c r="C21" s="13" t="s">
        <v>46</v>
      </c>
      <c r="D21" s="12">
        <v>5505</v>
      </c>
      <c r="E21" s="12">
        <v>5940</v>
      </c>
      <c r="F21" s="12">
        <v>6174</v>
      </c>
      <c r="G21" s="12">
        <v>6273</v>
      </c>
      <c r="H21" s="12">
        <v>6231</v>
      </c>
      <c r="I21" s="12">
        <v>6552</v>
      </c>
      <c r="J21" s="12">
        <v>7722</v>
      </c>
      <c r="K21" s="12">
        <v>7647</v>
      </c>
      <c r="L21" s="12">
        <v>7584</v>
      </c>
      <c r="M21" s="12">
        <v>7629</v>
      </c>
      <c r="N21" s="12">
        <v>8193</v>
      </c>
      <c r="O21" s="12">
        <v>9648</v>
      </c>
      <c r="P21" s="12">
        <v>10566</v>
      </c>
      <c r="Q21" s="12">
        <v>11301</v>
      </c>
      <c r="R21" s="12">
        <v>11766</v>
      </c>
      <c r="S21" s="12">
        <v>12123</v>
      </c>
      <c r="T21" s="12">
        <v>12504</v>
      </c>
      <c r="U21" s="12">
        <v>13071</v>
      </c>
      <c r="V21" s="12">
        <v>13680</v>
      </c>
      <c r="W21" s="12">
        <v>14214</v>
      </c>
      <c r="X21" s="12">
        <v>14577</v>
      </c>
      <c r="Y21" s="12">
        <v>15033</v>
      </c>
      <c r="Z21" s="12">
        <v>15342</v>
      </c>
      <c r="AD21" s="15"/>
      <c r="AE21" s="15"/>
      <c r="AF21" s="15"/>
      <c r="AG21" s="15"/>
      <c r="AH21" s="15"/>
      <c r="AI21" s="15"/>
      <c r="AJ21" s="15"/>
    </row>
    <row r="22" spans="2:36">
      <c r="B22" s="9"/>
      <c r="C22" s="11" t="s">
        <v>37</v>
      </c>
      <c r="D22" s="12">
        <v>8820</v>
      </c>
      <c r="E22" s="12">
        <v>9102</v>
      </c>
      <c r="F22" s="12">
        <v>9207</v>
      </c>
      <c r="G22" s="12">
        <v>9183</v>
      </c>
      <c r="H22" s="12">
        <v>9288</v>
      </c>
      <c r="I22" s="12">
        <v>9099</v>
      </c>
      <c r="J22" s="12">
        <v>9123</v>
      </c>
      <c r="K22" s="12">
        <v>9297</v>
      </c>
      <c r="L22" s="12">
        <v>9459</v>
      </c>
      <c r="M22" s="12">
        <v>9978</v>
      </c>
      <c r="N22" s="12">
        <v>10716</v>
      </c>
      <c r="O22" s="12">
        <v>11592</v>
      </c>
      <c r="P22" s="12">
        <v>12447</v>
      </c>
      <c r="Q22" s="12">
        <v>13212</v>
      </c>
      <c r="R22" s="12">
        <v>14181</v>
      </c>
      <c r="S22" s="12">
        <v>15195</v>
      </c>
      <c r="T22" s="12">
        <v>15867</v>
      </c>
      <c r="U22" s="12">
        <v>17034</v>
      </c>
      <c r="V22" s="12">
        <v>17802</v>
      </c>
      <c r="W22" s="12">
        <v>18372</v>
      </c>
      <c r="X22" s="12">
        <v>18861</v>
      </c>
      <c r="Y22" s="12">
        <v>19062</v>
      </c>
      <c r="Z22" s="12">
        <v>19329</v>
      </c>
      <c r="AD22" s="15"/>
      <c r="AE22" s="15"/>
      <c r="AF22" s="15"/>
      <c r="AG22" s="15"/>
      <c r="AH22" s="15"/>
      <c r="AI22" s="15"/>
      <c r="AJ22" s="15"/>
    </row>
    <row r="23" spans="2:36" ht="28">
      <c r="B23" s="9"/>
      <c r="C23" s="13" t="s">
        <v>47</v>
      </c>
      <c r="D23" s="12">
        <v>588</v>
      </c>
      <c r="E23" s="12">
        <v>624</v>
      </c>
      <c r="F23" s="12">
        <v>615</v>
      </c>
      <c r="G23" s="12">
        <v>603</v>
      </c>
      <c r="H23" s="12">
        <v>579</v>
      </c>
      <c r="I23" s="12">
        <v>537</v>
      </c>
      <c r="J23" s="12">
        <v>498</v>
      </c>
      <c r="K23" s="12">
        <v>465</v>
      </c>
      <c r="L23" s="12">
        <v>459</v>
      </c>
      <c r="M23" s="12">
        <v>477</v>
      </c>
      <c r="N23" s="12">
        <v>474</v>
      </c>
      <c r="O23" s="12">
        <v>558</v>
      </c>
      <c r="P23" s="12">
        <v>603</v>
      </c>
      <c r="Q23" s="12">
        <v>648</v>
      </c>
      <c r="R23" s="12">
        <v>690</v>
      </c>
      <c r="S23" s="12">
        <v>777</v>
      </c>
      <c r="T23" s="12">
        <v>801</v>
      </c>
      <c r="U23" s="12">
        <v>846</v>
      </c>
      <c r="V23" s="12">
        <v>885</v>
      </c>
      <c r="W23" s="12">
        <v>933</v>
      </c>
      <c r="X23" s="12">
        <v>963</v>
      </c>
      <c r="Y23" s="12">
        <v>996</v>
      </c>
      <c r="Z23" s="12">
        <v>1035</v>
      </c>
      <c r="AD23" s="15"/>
      <c r="AE23" s="15"/>
      <c r="AF23" s="15"/>
      <c r="AG23" s="15"/>
      <c r="AH23" s="15"/>
      <c r="AI23" s="15"/>
      <c r="AJ23" s="15"/>
    </row>
    <row r="24" spans="2:36">
      <c r="B24" s="9"/>
      <c r="C24" s="14" t="s">
        <v>39</v>
      </c>
      <c r="D24" s="12">
        <v>387</v>
      </c>
      <c r="E24" s="12">
        <v>444</v>
      </c>
      <c r="F24" s="12">
        <v>435</v>
      </c>
      <c r="G24" s="12">
        <v>435</v>
      </c>
      <c r="H24" s="12">
        <v>411</v>
      </c>
      <c r="I24" s="12">
        <v>390</v>
      </c>
      <c r="J24" s="12">
        <v>375</v>
      </c>
      <c r="K24" s="12">
        <v>390</v>
      </c>
      <c r="L24" s="12">
        <v>375</v>
      </c>
      <c r="M24" s="12">
        <v>393</v>
      </c>
      <c r="N24" s="12">
        <v>453</v>
      </c>
      <c r="O24" s="12">
        <v>588</v>
      </c>
      <c r="P24" s="12">
        <v>633</v>
      </c>
      <c r="Q24" s="12"/>
      <c r="R24" s="12"/>
      <c r="S24" s="12"/>
      <c r="T24" s="12"/>
      <c r="U24" s="12">
        <v>936</v>
      </c>
      <c r="V24" s="12">
        <v>987</v>
      </c>
      <c r="W24" s="12">
        <v>1041</v>
      </c>
      <c r="X24" s="12">
        <v>1143</v>
      </c>
      <c r="Y24" s="12">
        <v>1188</v>
      </c>
      <c r="Z24" s="12">
        <v>1242</v>
      </c>
      <c r="AD24" s="15"/>
      <c r="AE24" s="15"/>
      <c r="AF24" s="15"/>
      <c r="AG24" s="15"/>
      <c r="AH24" s="15"/>
      <c r="AI24" s="15"/>
      <c r="AJ24" s="15"/>
    </row>
    <row r="25" spans="2:36">
      <c r="B25" s="9"/>
      <c r="C25" s="11" t="s">
        <v>40</v>
      </c>
      <c r="D25" s="12">
        <v>1887</v>
      </c>
      <c r="E25" s="12">
        <v>2037</v>
      </c>
      <c r="F25" s="12">
        <v>2121</v>
      </c>
      <c r="G25" s="12">
        <v>2142</v>
      </c>
      <c r="H25" s="12">
        <v>2127</v>
      </c>
      <c r="I25" s="12">
        <v>2076</v>
      </c>
      <c r="J25" s="12">
        <v>2031</v>
      </c>
      <c r="K25" s="12">
        <v>2016</v>
      </c>
      <c r="L25" s="12">
        <v>2130</v>
      </c>
      <c r="M25" s="12">
        <v>2250</v>
      </c>
      <c r="N25" s="12">
        <v>2490</v>
      </c>
      <c r="O25" s="12">
        <v>2898</v>
      </c>
      <c r="P25" s="12">
        <v>3099</v>
      </c>
      <c r="Q25" s="12">
        <v>3291</v>
      </c>
      <c r="R25" s="12">
        <v>3513</v>
      </c>
      <c r="S25" s="12">
        <v>3723</v>
      </c>
      <c r="T25" s="12">
        <v>3975</v>
      </c>
      <c r="U25" s="12">
        <v>4383</v>
      </c>
      <c r="V25" s="12">
        <v>4578</v>
      </c>
      <c r="W25" s="12">
        <v>4689</v>
      </c>
      <c r="X25" s="12">
        <v>4854</v>
      </c>
      <c r="Y25" s="12">
        <v>4827</v>
      </c>
      <c r="Z25" s="12">
        <v>4749</v>
      </c>
      <c r="AD25" s="15"/>
      <c r="AE25" s="15"/>
      <c r="AF25" s="15"/>
      <c r="AG25" s="15"/>
      <c r="AH25" s="15"/>
      <c r="AI25" s="15"/>
      <c r="AJ25" s="15"/>
    </row>
    <row r="26" spans="2:36" ht="28">
      <c r="B26" s="9"/>
      <c r="C26" s="13" t="s">
        <v>48</v>
      </c>
      <c r="D26" s="12">
        <v>2922</v>
      </c>
      <c r="E26" s="12">
        <v>3147</v>
      </c>
      <c r="F26" s="12">
        <v>3270</v>
      </c>
      <c r="G26" s="12">
        <v>3312</v>
      </c>
      <c r="H26" s="12">
        <v>3270</v>
      </c>
      <c r="I26" s="12">
        <v>3282</v>
      </c>
      <c r="J26" s="12">
        <v>3186</v>
      </c>
      <c r="K26" s="12">
        <v>3057</v>
      </c>
      <c r="L26" s="12">
        <v>2865</v>
      </c>
      <c r="M26" s="12">
        <v>2982</v>
      </c>
      <c r="N26" s="12">
        <v>3288</v>
      </c>
      <c r="O26" s="12">
        <v>3489</v>
      </c>
      <c r="P26" s="12">
        <v>3945</v>
      </c>
      <c r="Q26" s="12">
        <v>4176</v>
      </c>
      <c r="R26" s="12">
        <v>4635</v>
      </c>
      <c r="S26" s="12">
        <v>4833</v>
      </c>
      <c r="T26" s="12">
        <v>4902</v>
      </c>
      <c r="U26" s="12">
        <v>5289</v>
      </c>
      <c r="V26" s="12">
        <v>5511</v>
      </c>
      <c r="W26" s="12">
        <v>5817</v>
      </c>
      <c r="X26" s="12">
        <v>5859</v>
      </c>
      <c r="Y26" s="12">
        <v>5832</v>
      </c>
      <c r="Z26" s="12">
        <v>5556</v>
      </c>
      <c r="AD26" s="15"/>
      <c r="AE26" s="15"/>
      <c r="AF26" s="15"/>
      <c r="AG26" s="15"/>
      <c r="AH26" s="15"/>
      <c r="AI26" s="15"/>
      <c r="AJ26" s="15"/>
    </row>
    <row r="30" spans="2:36">
      <c r="T30" s="15"/>
      <c r="U30" s="15"/>
      <c r="V30" s="15"/>
      <c r="W30" s="15"/>
      <c r="X30" s="15"/>
      <c r="Y30" s="15"/>
      <c r="Z30" s="15"/>
    </row>
    <row r="31" spans="2:36">
      <c r="T31" s="15"/>
      <c r="U31" s="15"/>
      <c r="V31" s="15"/>
      <c r="W31" s="15"/>
      <c r="X31" s="15"/>
      <c r="Y31" s="15"/>
      <c r="Z31" s="15"/>
    </row>
    <row r="32" spans="2:36">
      <c r="T32" s="15"/>
      <c r="U32" s="15"/>
      <c r="V32" s="15"/>
      <c r="W32" s="15"/>
      <c r="X32" s="15"/>
      <c r="Y32" s="15"/>
      <c r="Z32" s="15"/>
    </row>
    <row r="33" spans="20:26">
      <c r="T33" s="15"/>
      <c r="U33" s="15"/>
      <c r="V33" s="15"/>
      <c r="W33" s="15"/>
      <c r="X33" s="15"/>
      <c r="Y33" s="15"/>
      <c r="Z33" s="15"/>
    </row>
    <row r="34" spans="20:26">
      <c r="T34" s="15"/>
      <c r="U34" s="15"/>
      <c r="V34" s="15"/>
      <c r="W34" s="15"/>
      <c r="X34" s="15"/>
      <c r="Y34" s="15"/>
      <c r="Z34" s="15"/>
    </row>
    <row r="35" spans="20:26">
      <c r="T35" s="15"/>
      <c r="U35" s="15"/>
      <c r="V35" s="15"/>
      <c r="W35" s="15"/>
      <c r="X35" s="15"/>
      <c r="Y35" s="15"/>
      <c r="Z35" s="15"/>
    </row>
    <row r="36" spans="20:26">
      <c r="T36" s="15"/>
      <c r="U36" s="15"/>
      <c r="V36" s="15"/>
      <c r="W36" s="15"/>
      <c r="X36" s="15"/>
      <c r="Y36" s="15"/>
      <c r="Z36" s="15"/>
    </row>
    <row r="37" spans="20:26">
      <c r="T37" s="15"/>
      <c r="U37" s="15"/>
      <c r="V37" s="15"/>
      <c r="W37" s="15"/>
      <c r="X37" s="15"/>
      <c r="Y37" s="15"/>
      <c r="Z37" s="15"/>
    </row>
    <row r="38" spans="20:26">
      <c r="T38" s="15"/>
      <c r="U38" s="15"/>
      <c r="V38" s="15"/>
      <c r="W38" s="15"/>
      <c r="X38" s="15"/>
      <c r="Y38" s="15"/>
      <c r="Z38" s="15"/>
    </row>
    <row r="39" spans="20:26">
      <c r="T39" s="15"/>
      <c r="U39" s="15"/>
      <c r="V39" s="15"/>
      <c r="W39" s="15"/>
      <c r="X39" s="15"/>
      <c r="Y39" s="15"/>
      <c r="Z39" s="15"/>
    </row>
    <row r="40" spans="20:26">
      <c r="T40" s="15"/>
      <c r="U40" s="15"/>
      <c r="V40" s="15"/>
      <c r="W40" s="15"/>
      <c r="X40" s="15"/>
      <c r="Y40" s="15"/>
      <c r="Z40" s="15"/>
    </row>
    <row r="41" spans="20:26">
      <c r="T41" s="15"/>
      <c r="U41" s="15"/>
      <c r="V41" s="15"/>
      <c r="W41" s="15"/>
      <c r="X41" s="15"/>
      <c r="Y41" s="15"/>
      <c r="Z41" s="15"/>
    </row>
    <row r="42" spans="20:26">
      <c r="T42" s="15"/>
      <c r="U42" s="15"/>
      <c r="V42" s="15"/>
      <c r="W42" s="15"/>
      <c r="X42" s="15"/>
      <c r="Y42" s="15"/>
      <c r="Z42" s="15"/>
    </row>
    <row r="43" spans="20:26">
      <c r="T43" s="15"/>
      <c r="U43" s="15"/>
      <c r="V43" s="15"/>
      <c r="W43" s="15"/>
      <c r="X43" s="15"/>
      <c r="Y43" s="15"/>
      <c r="Z43" s="15"/>
    </row>
    <row r="44" spans="20:26">
      <c r="T44" s="15"/>
      <c r="U44" s="15"/>
      <c r="V44" s="15"/>
      <c r="W44" s="15"/>
      <c r="X44" s="15"/>
      <c r="Y44" s="15"/>
      <c r="Z44" s="15"/>
    </row>
    <row r="45" spans="20:26">
      <c r="T45" s="15"/>
      <c r="U45" s="15"/>
      <c r="V45" s="15"/>
      <c r="W45" s="15"/>
      <c r="X45" s="15"/>
      <c r="Y45" s="15"/>
      <c r="Z45" s="15"/>
    </row>
    <row r="46" spans="20:26">
      <c r="T46" s="15"/>
      <c r="U46" s="15"/>
      <c r="V46" s="15"/>
      <c r="W46" s="15"/>
      <c r="X46" s="15"/>
      <c r="Y46" s="15"/>
      <c r="Z46" s="15"/>
    </row>
    <row r="47" spans="20:26">
      <c r="T47" s="15"/>
      <c r="U47" s="15"/>
      <c r="V47" s="15"/>
      <c r="W47" s="15"/>
      <c r="X47" s="15"/>
      <c r="Y47" s="15"/>
      <c r="Z47" s="15"/>
    </row>
    <row r="48" spans="20:26">
      <c r="T48" s="15"/>
      <c r="U48" s="15"/>
      <c r="V48" s="15"/>
      <c r="W48" s="15"/>
      <c r="X48" s="15"/>
      <c r="Y48" s="15"/>
      <c r="Z48" s="15"/>
    </row>
    <row r="49" spans="20:26">
      <c r="T49" s="15"/>
      <c r="U49" s="15"/>
      <c r="V49" s="15"/>
      <c r="W49" s="15"/>
      <c r="X49" s="15"/>
      <c r="Y49" s="15"/>
      <c r="Z49" s="15"/>
    </row>
    <row r="50" spans="20:26">
      <c r="T50" s="15"/>
      <c r="U50" s="15"/>
      <c r="V50" s="15"/>
      <c r="W50" s="15"/>
      <c r="X50" s="15"/>
      <c r="Y50" s="15"/>
      <c r="Z50" s="15"/>
    </row>
    <row r="51" spans="20:26">
      <c r="T51" s="15"/>
      <c r="U51" s="15"/>
      <c r="V51" s="15"/>
      <c r="W51" s="15"/>
      <c r="X51" s="15"/>
      <c r="Y51" s="15"/>
      <c r="Z51" s="15"/>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G1" zoomScale="70" zoomScaleNormal="70" zoomScalePageLayoutView="70" workbookViewId="0"/>
  </sheetViews>
  <sheetFormatPr baseColWidth="10" defaultColWidth="8.83203125" defaultRowHeight="14" x14ac:dyDescent="0"/>
  <sheetData>
    <row r="1" spans="1:1">
      <c r="A1" t="s">
        <v>313</v>
      </c>
    </row>
  </sheetData>
  <pageMargins left="0.7" right="0.7" top="0.75" bottom="0.75" header="0.3" footer="0.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55</vt:i4>
      </vt:variant>
    </vt:vector>
  </HeadingPairs>
  <TitlesOfParts>
    <vt:vector size="55" baseType="lpstr">
      <vt:lpstr>Table of Contents</vt:lpstr>
      <vt:lpstr>Notes and caveats</vt:lpstr>
      <vt:lpstr>MA &amp; doc FT &amp; PT</vt:lpstr>
      <vt:lpstr>Figure Ma &amp; doc </vt:lpstr>
      <vt:lpstr>Figure  change</vt:lpstr>
      <vt:lpstr>Gender FT&amp;PT</vt:lpstr>
      <vt:lpstr>Figure Gender MA &amp; doc</vt:lpstr>
      <vt:lpstr>Prov FT MA &amp; Doc</vt:lpstr>
      <vt:lpstr>Figure  MA by province</vt:lpstr>
      <vt:lpstr>Figure doctoral by province</vt:lpstr>
      <vt:lpstr>Gender by Province</vt:lpstr>
      <vt:lpstr>Gender 10 yr change</vt:lpstr>
      <vt:lpstr>Main field of study</vt:lpstr>
      <vt:lpstr>Figure Main field of study</vt:lpstr>
      <vt:lpstr>Detailed field of study</vt:lpstr>
      <vt:lpstr>Gender by Main field of study</vt:lpstr>
      <vt:lpstr>Detailed field by gender</vt:lpstr>
      <vt:lpstr>Intern'l FT</vt:lpstr>
      <vt:lpstr>Figure FT intern'l</vt:lpstr>
      <vt:lpstr>Gender by international FT</vt:lpstr>
      <vt:lpstr>Prov by internat'l</vt:lpstr>
      <vt:lpstr>Main field by Intern'l</vt:lpstr>
      <vt:lpstr>Age groups</vt:lpstr>
      <vt:lpstr>Figure age groups</vt:lpstr>
      <vt:lpstr>MA Age groups by population</vt:lpstr>
      <vt:lpstr>Figure MA by age groups by pop</vt:lpstr>
      <vt:lpstr>Doc age groups by population</vt:lpstr>
      <vt:lpstr>Figure Doc age groups by pop</vt:lpstr>
      <vt:lpstr>Percent female by age</vt:lpstr>
      <vt:lpstr>Percent intern'l by age</vt:lpstr>
      <vt:lpstr>Figure age groups, intn'l </vt:lpstr>
      <vt:lpstr>World region for intern'l</vt:lpstr>
      <vt:lpstr>Permanent prov for Can citizens</vt:lpstr>
      <vt:lpstr>Degrees MA &amp; PHd</vt:lpstr>
      <vt:lpstr>Figure Degrees MA &amp; doc </vt:lpstr>
      <vt:lpstr>Degrees by province</vt:lpstr>
      <vt:lpstr>Figure MA Degrees by prov</vt:lpstr>
      <vt:lpstr>Figure Doc degrees by prov</vt:lpstr>
      <vt:lpstr>Degrees  by gender</vt:lpstr>
      <vt:lpstr>Figure Degrees by gender</vt:lpstr>
      <vt:lpstr>Degrees by Gender by Prov</vt:lpstr>
      <vt:lpstr>Deg by intern'l </vt:lpstr>
      <vt:lpstr>Figure Degrees by Intn'l </vt:lpstr>
      <vt:lpstr>Figure Degree change by intn'l </vt:lpstr>
      <vt:lpstr>Deg by Gender &amp; intern'l</vt:lpstr>
      <vt:lpstr>Deg by main field</vt:lpstr>
      <vt:lpstr>Figure Degrees by Main field</vt:lpstr>
      <vt:lpstr>Degrees by Gender by main field</vt:lpstr>
      <vt:lpstr>Deg by age groups</vt:lpstr>
      <vt:lpstr>Figure Degrees by age</vt:lpstr>
      <vt:lpstr>Degrees by age and gender</vt:lpstr>
      <vt:lpstr>Deg by age &amp; intn'l</vt:lpstr>
      <vt:lpstr>Figure Degrees by Age &amp; Intn'l</vt:lpstr>
      <vt:lpstr>Degrees by world region intrn'l</vt:lpstr>
      <vt:lpstr>Sheet1</vt:lpstr>
    </vt:vector>
  </TitlesOfParts>
  <Company>Mount Saint Vincent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crackerjack box</cp:lastModifiedBy>
  <dcterms:created xsi:type="dcterms:W3CDTF">2016-05-04T14:37:58Z</dcterms:created>
  <dcterms:modified xsi:type="dcterms:W3CDTF">2019-01-30T21:52:57Z</dcterms:modified>
</cp:coreProperties>
</file>